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726" activeTab="8"/>
  </bookViews>
  <sheets>
    <sheet name="прилож 1" sheetId="1" r:id="rId1"/>
    <sheet name="Лист2" sheetId="2" r:id="rId2"/>
    <sheet name="прил 2" sheetId="3" r:id="rId3"/>
    <sheet name="прилож 3" sheetId="4" r:id="rId4"/>
    <sheet name="Лист3" sheetId="5" r:id="rId5"/>
    <sheet name="прил 4" sheetId="6" r:id="rId6"/>
    <sheet name="Лист5" sheetId="7" r:id="rId7"/>
    <sheet name="прил 5" sheetId="8" r:id="rId8"/>
    <sheet name="Лист7" sheetId="9" r:id="rId9"/>
    <sheet name="прил 6" sheetId="10" r:id="rId10"/>
    <sheet name="Лист7 (2)" sheetId="15" r:id="rId11"/>
    <sheet name="прил 7" sheetId="12" r:id="rId12"/>
    <sheet name="прил8" sheetId="13" r:id="rId13"/>
    <sheet name="Лист12" sheetId="14" r:id="rId14"/>
  </sheets>
  <calcPr calcId="125725"/>
</workbook>
</file>

<file path=xl/calcChain.xml><?xml version="1.0" encoding="utf-8"?>
<calcChain xmlns="http://schemas.openxmlformats.org/spreadsheetml/2006/main">
  <c r="H43" i="15"/>
  <c r="I16"/>
  <c r="I13" s="1"/>
  <c r="H16"/>
  <c r="H13" s="1"/>
  <c r="H13" i="9"/>
  <c r="H43"/>
  <c r="G43"/>
  <c r="G13"/>
  <c r="G16"/>
  <c r="H16"/>
  <c r="H32" i="15"/>
  <c r="I64" i="10"/>
  <c r="I57" s="1"/>
  <c r="I56" s="1"/>
  <c r="I71"/>
  <c r="I70" s="1"/>
  <c r="I49"/>
  <c r="G67" i="8"/>
  <c r="G48"/>
  <c r="F27" i="5"/>
  <c r="E27"/>
  <c r="I41" i="15"/>
  <c r="I35"/>
  <c r="I34" s="1"/>
  <c r="H35"/>
  <c r="H34" s="1"/>
  <c r="I27"/>
  <c r="I26" s="1"/>
  <c r="H27"/>
  <c r="H26" s="1"/>
  <c r="I14"/>
  <c r="H14"/>
  <c r="I52" i="10"/>
  <c r="I48" s="1"/>
  <c r="I44"/>
  <c r="G51" i="8"/>
  <c r="G57"/>
  <c r="G56" s="1"/>
  <c r="G32"/>
  <c r="G44"/>
  <c r="G43" s="1"/>
  <c r="F23" i="5"/>
  <c r="E23"/>
  <c r="F21"/>
  <c r="E21"/>
  <c r="F14"/>
  <c r="E14"/>
  <c r="F12"/>
  <c r="E12"/>
  <c r="I31" i="12"/>
  <c r="H31"/>
  <c r="H14"/>
  <c r="I17" i="10"/>
  <c r="I14"/>
  <c r="I13" s="1"/>
  <c r="H41" i="9"/>
  <c r="G27"/>
  <c r="G26" s="1"/>
  <c r="H35"/>
  <c r="H34" s="1"/>
  <c r="G35"/>
  <c r="G34" s="1"/>
  <c r="H27"/>
  <c r="H26" s="1"/>
  <c r="H14"/>
  <c r="G14"/>
  <c r="G71" i="8"/>
  <c r="G70" s="1"/>
  <c r="G38"/>
  <c r="G29"/>
  <c r="G24"/>
  <c r="G23" s="1"/>
  <c r="G13"/>
  <c r="E37" i="4"/>
  <c r="E41"/>
  <c r="E34"/>
  <c r="E30"/>
  <c r="E26"/>
  <c r="E25" s="1"/>
  <c r="E20"/>
  <c r="E12"/>
  <c r="G47" i="8" l="1"/>
  <c r="I43" i="15"/>
  <c r="I74" i="10"/>
  <c r="G16" i="8"/>
  <c r="G12" s="1"/>
  <c r="E29" i="4"/>
  <c r="E40" s="1"/>
  <c r="E47" s="1"/>
  <c r="G30" i="8"/>
  <c r="F19" i="5"/>
  <c r="E19"/>
  <c r="E26" s="1"/>
  <c r="E31" s="1"/>
  <c r="G74" i="8" l="1"/>
  <c r="F26" i="5"/>
  <c r="F31" s="1"/>
</calcChain>
</file>

<file path=xl/sharedStrings.xml><?xml version="1.0" encoding="utf-8"?>
<sst xmlns="http://schemas.openxmlformats.org/spreadsheetml/2006/main" count="1243" uniqueCount="381">
  <si>
    <t xml:space="preserve">  Приложение № 1</t>
  </si>
  <si>
    <t xml:space="preserve">К решению четырнадцатой сессии </t>
  </si>
  <si>
    <t>Совета депутатов</t>
  </si>
  <si>
    <t xml:space="preserve"> Соколовского сельсовета</t>
  </si>
  <si>
    <t>Колыванского района</t>
  </si>
  <si>
    <t xml:space="preserve">Новосибирской области </t>
  </si>
  <si>
    <t>Соколовского сельсовета Колыванского района</t>
  </si>
  <si>
    <t xml:space="preserve">Главные администраторы доходов бюджета муниципального образования, за исключением безвозмездных поступлений </t>
  </si>
  <si>
    <t>Доходы бюджета муниципального образования</t>
  </si>
  <si>
    <t>Администрация Соколовского сельсовета Колыванского района Новосибирской области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</si>
  <si>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</si>
  <si>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 за исключением имущества муниципальных автономных учреждений)</t>
  </si>
  <si>
    <t>1 11 05025 10 0000 120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</si>
  <si>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 за исключением земельных участков муниципальных автономных учреждений ) </t>
  </si>
  <si>
    <t>1 11 09045 10 0000 120</t>
  </si>
  <si>
    <t>Прочие поступления от использования имущества, находящегося в собственности поселений ( 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</si>
  <si>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1 08 04020 01 1000 110</t>
  </si>
  <si>
    <t xml:space="preserve">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</si>
  <si>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1 08 04020 01 2000 110</t>
  </si>
  <si>
    <t>1 08 04020 01 3000 110</t>
  </si>
  <si>
    <t>1 13 01995 10 0000 130</t>
  </si>
  <si>
    <t xml:space="preserve">Прочие доходы от оказания платных услуг (работ) получателями средств бюджетов поселений </t>
  </si>
  <si>
    <t>1 15 02050 10 0000 140</t>
  </si>
  <si>
    <t>Платежи, взимаемые органами местного самоуправления (организациями) поселений за выполнение определенных функций</t>
  </si>
  <si>
    <t>1 17 01050 10 0000 180</t>
  </si>
  <si>
    <t>Невыясненные поступления, зачисляемые в бюджет поселений</t>
  </si>
  <si>
    <t>1 17 05050 10 0000 180</t>
  </si>
  <si>
    <t>Прочие неналоговые доходы бюджетов поселений</t>
  </si>
  <si>
    <t>Федеральное казначейство</t>
  </si>
  <si>
    <t xml:space="preserve"> 1 03 02230 01 0000 110</t>
  </si>
  <si>
    <t>Доходы от уплаты акцизов на дизельное топливо</t>
  </si>
  <si>
    <t xml:space="preserve"> 1 03 02240 01 0000 110</t>
  </si>
  <si>
    <t>Доходы от уплаты акцизов на моторные масла для дизельных и (или) карбюраторных (инжекторных) двигателей</t>
  </si>
  <si>
    <t>1 03 02250 01 0000 110</t>
  </si>
  <si>
    <t>Доходы от уплаты акцизов на автомобильный бензин</t>
  </si>
  <si>
    <t xml:space="preserve"> 1 03 02260 01 0000 110</t>
  </si>
  <si>
    <t>Доходы от уплаты акцизов на прямогонный бензин</t>
  </si>
  <si>
    <t>Администрация Колыванского района Новосибирской области</t>
  </si>
  <si>
    <t>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</si>
  <si>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</si>
  <si>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</si>
  <si>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</si>
  <si>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 xml:space="preserve"> </t>
  </si>
  <si>
    <t>Федеральная налоговая служба (Управление Федеральной налоговой службы по Новосибирской области)</t>
  </si>
  <si>
    <t>1 05 03010 01 0000 110</t>
  </si>
  <si>
    <t>Единый сельскохозяйственный налог</t>
  </si>
  <si>
    <t>1 01 02010 01 0000 110</t>
  </si>
  <si>
    <t>Налог на доходы физических лиц *</t>
  </si>
  <si>
    <t>1 06 01030 10 0000 110</t>
  </si>
  <si>
    <t xml:space="preserve">Налог на имущество физических лиц </t>
  </si>
  <si>
    <t>1 06 06013 10 0000 110</t>
  </si>
  <si>
    <t>Земельный налог, взимаемый по ставке пп 1п 1ст 394НК РФ *</t>
  </si>
  <si>
    <t>Примечание:</t>
  </si>
  <si>
    <t xml:space="preserve">* Администрирование поступлений по всем подстатьям и подвидам соответствующей статьи осуществляется главным администратором, указанным в группировочном   коде бюджетной </t>
  </si>
  <si>
    <t xml:space="preserve">Код бюджетной классификации Российской Федерации </t>
  </si>
  <si>
    <t xml:space="preserve"> Таблица 1</t>
  </si>
  <si>
    <t>Главные администраторы доходов бюджета  муниципального образования</t>
  </si>
  <si>
    <t>Новосибирской области на 2018 год и  плановый период 2019 и 2020 годов.</t>
  </si>
  <si>
    <t xml:space="preserve">Главные администраторы доходов </t>
  </si>
  <si>
    <t>Наименование главных администраторов                                                                                                  Доходов бюджета муниципального образования</t>
  </si>
  <si>
    <t>Приложение №1</t>
  </si>
  <si>
    <t>Таблица 2</t>
  </si>
  <si>
    <t>Главный администратор безвозмездных поступлений из областного бюджета.</t>
  </si>
  <si>
    <t>Доходы местного бюджета</t>
  </si>
  <si>
    <t>Наименование главного администратора доходов бюджета</t>
  </si>
  <si>
    <t>2 02 15001 10 0000 151</t>
  </si>
  <si>
    <t>Дотация бюджетам поселений на выравнивание уровня бюджетной обеспеченности</t>
  </si>
  <si>
    <t>2 02 15002 10 0000 151</t>
  </si>
  <si>
    <t>Дотация бюджетам поселений на поддержку мер по обеспечению сбалансированности бюджетов</t>
  </si>
  <si>
    <t>2 02 20216 10 0000 151</t>
  </si>
  <si>
    <t>Субсидии бюджетам поселений на  реализацию мероприятий государственной  программы Новосибирской области «Развитие автомобильных дорог регионального, межмуниципального и местного значения   в Новосибирской области на 2012-2015 годы»</t>
  </si>
  <si>
    <t>2 02 29999 10 0000 151</t>
  </si>
  <si>
    <t>Прочие субсидии бюджетам поселений</t>
  </si>
  <si>
    <t>2 02 35118 10 0000 151</t>
  </si>
  <si>
    <t>Субвенции бюджетам поселений на осуществление  первичного воинского учета на территориях, где отсутствуют военные комиссариаты</t>
  </si>
  <si>
    <t>2 02 30024 10 0000 151</t>
  </si>
  <si>
    <t>Субвенции бюджетам поселений на выполнение передаваемых полномочий субъектов Российской Федерации</t>
  </si>
  <si>
    <t>2 02 45610 10 0000 151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</si>
  <si>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</si>
  <si>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2 02 49999 10 0000 151</t>
  </si>
  <si>
    <t>Прочие межбюджетные трансферты, передаваемые бюджетам поселений</t>
  </si>
  <si>
    <t>2 02 90024 10 0000 151</t>
  </si>
  <si>
    <t>Прочие безвозмездные поступления в бюджеты поселений от бюджетов субъектов Российской Федерации</t>
  </si>
  <si>
    <t>2 19 00000 10 0000 151</t>
  </si>
  <si>
    <t xml:space="preserve">Возврат остатков субсидий, субвенций и иных межбюджетных трансфертов, имеющих целевое значение, прошлых лет, из бюджетов поселений </t>
  </si>
  <si>
    <t>2 03 05000 10 0000 180</t>
  </si>
  <si>
    <t xml:space="preserve">Безвозмездные поступления от государственных органов в бюджет поселений </t>
  </si>
  <si>
    <t>2 08 05000 10 0000 180</t>
  </si>
  <si>
    <t>Перечисления из бюджетов поселений ( в бюджеты поселений ) для осуществления возврата ( зачета ) излишне уплаченных или излишне взысканных сумм налогов, сборов и иных платежей, а также сумм процентов за несвоевременное осуществления такого возврата и процентов, начисленных на излишне взысканные суммы</t>
  </si>
  <si>
    <t xml:space="preserve">Главный администратор доходов </t>
  </si>
  <si>
    <t>Приложение № 2</t>
  </si>
  <si>
    <t>Источник финансирования дефицита бюджета(ИФДБ)</t>
  </si>
  <si>
    <t>Наименование главного администратора источников финансирования дефицита бюджета</t>
  </si>
  <si>
    <t xml:space="preserve"> 0 10 30000 10 0000 710</t>
  </si>
  <si>
    <t>Бюджетные кредиты, полученные от других бюджетов бюджетной системы РФ бюджетам поселений</t>
  </si>
  <si>
    <t>0 10 30000 10 0000 810</t>
  </si>
  <si>
    <t>Погашение бюджетных кредитов, полученных от других бюджетов бюджетной системы РФ бюджетам поселений</t>
  </si>
  <si>
    <t>0 10 50201 10 0000 510</t>
  </si>
  <si>
    <t>Увеличение прочих остатков денежных средств бюджетов поселений</t>
  </si>
  <si>
    <t>0 10 50201 10 0000 610</t>
  </si>
  <si>
    <t>Уменьшение прочих остатков денежных средств бюджетов поселений</t>
  </si>
  <si>
    <t>Главный администратор  ИФДБ</t>
  </si>
  <si>
    <t>Главные администраторы источников финансирования дефицита бюджета  Соколовского сельсовета на 2018 год и плановый период 2019 и 2020годов.</t>
  </si>
  <si>
    <t>Приложение № 3</t>
  </si>
  <si>
    <t>Таблица 1</t>
  </si>
  <si>
    <t xml:space="preserve">                                                                                     </t>
  </si>
  <si>
    <t>(тыс.руб.)</t>
  </si>
  <si>
    <t>Код</t>
  </si>
  <si>
    <t>Сумма</t>
  </si>
  <si>
    <t xml:space="preserve"> 1 01 00000 00 0000 000</t>
  </si>
  <si>
    <t>Налоги на прибыль</t>
  </si>
  <si>
    <t xml:space="preserve"> 1 01 02010 01 1000 110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</si>
  <si>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227,2271 и 228 Налогового кодекса Российской Федерации</t>
  </si>
  <si>
    <t xml:space="preserve"> 1 01 02010 01 2100 110</t>
  </si>
  <si>
    <t xml:space="preserve"> 1 01 02020 01 1000 110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</si>
  <si>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предпринимателений, нотариусов, занимающихся частной практикой, адвокатов, учредивших адвокатские кабинеты</t>
  </si>
  <si>
    <t xml:space="preserve"> 1 01 02030 01 1000 110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</si>
  <si>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 сумма платежа ( перерасчеты, недоимка и задолженность по соответствующему платежу, в том числе по отменному)</t>
  </si>
  <si>
    <t xml:space="preserve"> 1 01 02030 01 2100 110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</si>
  <si>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 пени по соответствующему платежу)</t>
  </si>
  <si>
    <t xml:space="preserve"> 1 01 02030 01 3000 110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</si>
  <si>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  суммы денежных взысканий (штрафов) по соответствующему платежу согласно законодательству Российской Федерации)</t>
  </si>
  <si>
    <t xml:space="preserve"> 1 01 02040 01 1000 110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</si>
  <si>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</t>
  </si>
  <si>
    <t xml:space="preserve"> 1 03 00000 00 0000 000</t>
  </si>
  <si>
    <t>Акцизы по подакцизным товарам</t>
  </si>
  <si>
    <t xml:space="preserve"> 1 03 02250 01 0000 110</t>
  </si>
  <si>
    <t xml:space="preserve"> 1 06 00000 00 0000 000</t>
  </si>
  <si>
    <t>Налоги на имущество</t>
  </si>
  <si>
    <t xml:space="preserve"> 1 06 01000 00 0000 110    </t>
  </si>
  <si>
    <t>Налог на имущество физических лиц</t>
  </si>
  <si>
    <t xml:space="preserve"> 1 06 01030 10 1000 110</t>
  </si>
  <si>
    <t xml:space="preserve"> Налог на имущество физических лиц, взимаемый по ставкам, применяемым к объектам налогообложения, расположенным в границах поселений( сумма платежа ( перерасчеты, недоимка и задолженность по соответствующему платежу, в том числе по отменному) </t>
  </si>
  <si>
    <t xml:space="preserve"> 1 06 01030 10 2100 110</t>
  </si>
  <si>
    <t xml:space="preserve"> Налог на имущество физических лиц, взимаемый по ставкам, применяемым к объектам налогообложения, расположенным в границах поселений ( пени по соответствующему платежу)</t>
  </si>
  <si>
    <t xml:space="preserve"> 1 06 06000 00 0000 110</t>
  </si>
  <si>
    <r>
      <t xml:space="preserve"> </t>
    </r>
    <r>
      <rPr>
        <b/>
        <sz val="11"/>
        <color theme="1"/>
        <rFont val="Times New Roman"/>
        <family val="1"/>
        <charset val="204"/>
      </rPr>
      <t>Земельный налог</t>
    </r>
  </si>
  <si>
    <t xml:space="preserve"> 1 06 06030 00 0000 110</t>
  </si>
  <si>
    <t xml:space="preserve"> 1 06 06033 10 1000 110</t>
  </si>
  <si>
    <t xml:space="preserve">Земельный налог с организаций, обладающих земельным участком, расположенным в границах сельских поселений ( сумма платежа ( перерасчеты, недоимка и задолженность по соответствующему платежу , в том числе по отменному) </t>
  </si>
  <si>
    <t>1 06 06033 10 2100 10</t>
  </si>
  <si>
    <t>Земельный налог с организаций, обладающих земельным участком, расположенным в границах сельских поселений ( пени по соответствующему платежу)</t>
  </si>
  <si>
    <t>1 06 0633 10 3000 110</t>
  </si>
  <si>
    <t>Земельный налог с организаций, обладающих земельным участком, расположенным в границах сельских поселений ( суммы денежных взысканий ( штрафов) по соответствующему платежу согласно законодательству Российской федерации)</t>
  </si>
  <si>
    <t>1 06 06040 00 0000 110</t>
  </si>
  <si>
    <t>Земельный налог с физических лиц</t>
  </si>
  <si>
    <t>1 06 06043 10 1000 110</t>
  </si>
  <si>
    <t>Земельный налог с физических лиц, обладающих земельным участком, расположенным в границах сельских поселений ( сумма платежа ( перерасчеты, недоимка и задолженность по соответствующему платежу, в том числе по отменному)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</si>
  <si>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</si>
  <si>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 пени по соответствующему платежу)</t>
  </si>
  <si>
    <t>Доходы от оказания платных услуг</t>
  </si>
  <si>
    <t>Прочие доходы от оказания платных услуг (работ) получателям средств бюджетов сельских поселений</t>
  </si>
  <si>
    <t>111 09045 10 0000 120</t>
  </si>
  <si>
    <t>Доходы от использования имущества, находящегося в государственной собственности</t>
  </si>
  <si>
    <t>Итого налоговых доходов</t>
  </si>
  <si>
    <t xml:space="preserve"> 2 00 00000 00 0000 000</t>
  </si>
  <si>
    <t>Безвозмездные поступления</t>
  </si>
  <si>
    <t xml:space="preserve">2 02 15001 10 0000 151   </t>
  </si>
  <si>
    <t>Дотация  бюджетам поселений на выравнивание  бюджетной обеспеченности</t>
  </si>
  <si>
    <t>Субсидия на мероприятие по обеспечению развития и укрепления технической базы муниципальных домов культуры в рамках государственных программ НСО « Культуры и НСО на 2015-2020гг"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</si>
  <si>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</si>
  <si>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 xml:space="preserve"> 2 02 30024 10 0000 151</t>
  </si>
  <si>
    <t xml:space="preserve">Субвенции бюджетам поселений на осуществление полномочий по решению вопросов в сфере административных правонарушений </t>
  </si>
  <si>
    <t>Всего доходов</t>
  </si>
  <si>
    <t>Доходная часть бюджета  Соколовского сельсовета на 2018 год.</t>
  </si>
  <si>
    <t>000</t>
  </si>
  <si>
    <t xml:space="preserve">     Наименование групп, подгрупп,статей доходов</t>
  </si>
  <si>
    <t xml:space="preserve"> Земельный налог с организаций</t>
  </si>
  <si>
    <t>2 02 29999 10 1000 151</t>
  </si>
  <si>
    <t xml:space="preserve">Табл 2 (тыс р)                                                                                                                                                                                                            </t>
  </si>
  <si>
    <t>Наименование групп, подгрупп, статей доходов</t>
  </si>
  <si>
    <t>2019год</t>
  </si>
  <si>
    <t xml:space="preserve">Налог на доходы физических лиц с доходов, облагаемых по налоговой ставке, установленной п1ст224 налогового кодекса Российской федерации </t>
  </si>
  <si>
    <t>Акцизы на дизельное топливо</t>
  </si>
  <si>
    <t>Акцизы на моторные масля для дизельных и карбюраторных двигателей</t>
  </si>
  <si>
    <t>Акцизы на автомобильный бензин</t>
  </si>
  <si>
    <t>Акцизы на прямогонный бензин</t>
  </si>
  <si>
    <r>
      <t xml:space="preserve"> 1 06 00000 00 0000 000</t>
    </r>
    <r>
      <rPr>
        <sz val="11"/>
        <color theme="1"/>
        <rFont val="Times New Roman"/>
        <family val="1"/>
        <charset val="204"/>
      </rPr>
      <t xml:space="preserve"> </t>
    </r>
  </si>
  <si>
    <r>
      <t>Налоги на имущество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</si>
  <si>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 Налог на имущество физических лиц, взимаемый по ставкам, применяемым к объектам налогообложения, расположенным в границах поселений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</si>
  <si>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 Земельный налог </t>
  </si>
  <si>
    <t xml:space="preserve"> 1 06 06013 10 1000 110 </t>
  </si>
  <si>
    <t xml:space="preserve"> Земельный налог , взимаемый по ставкам, установленным в соответствии с пп1п1ст394НК РФ  и применяемым к объектам налогообложения, расположенным в границах поселений</t>
  </si>
  <si>
    <t>113 00000 00 0000 130</t>
  </si>
  <si>
    <t>Платные услуги</t>
  </si>
  <si>
    <t>113 01995 00 0000 130</t>
  </si>
  <si>
    <t>Прочие доходы от оказания платных улуг (работ) получателям средств бюджетов сельских поселений</t>
  </si>
  <si>
    <t>Прочие поступления от использования имущества, находящегося в собственности сельских поселений  за исключением имущества муниципальных бюджетных и автономных учреждений, а так же имущества муниципальных унитарных предприятий, в том числе казенных)</t>
  </si>
  <si>
    <t xml:space="preserve"> Итого налоговых доходов</t>
  </si>
  <si>
    <t xml:space="preserve"> 2 02 15001 10 0000 151</t>
  </si>
  <si>
    <t xml:space="preserve"> 2 02 35118 10 0000 151</t>
  </si>
  <si>
    <t>Субвенции бюджетам поселений на осуществление полномочий по решению вопросов в сфере административных правонарушений</t>
  </si>
  <si>
    <t>010</t>
  </si>
  <si>
    <t>Доходная часть бюджета  Соколовского сельсовета на 2019 – 2020 годы.</t>
  </si>
  <si>
    <t>Приложение № 4</t>
  </si>
  <si>
    <t>Неустановленные бюджетным законодательством Российской Федерации нормативы</t>
  </si>
  <si>
    <t xml:space="preserve">распределения доходов между бюджетами бюджетной системы Российской </t>
  </si>
  <si>
    <t>Федерации в части налоговых и неналоговых доходов</t>
  </si>
  <si>
    <t xml:space="preserve">Наименование вида доходов </t>
  </si>
  <si>
    <t>В части доходов от использования имущества, находящегося в муниципальной собственности</t>
  </si>
  <si>
    <t xml:space="preserve">Платежи, взимаемые организациями поселений за выполнение определенных функций </t>
  </si>
  <si>
    <t>Перечисления из бюджетов поселений ( в бюджеты поселений) для осуществления возврата ( 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</si>
  <si>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автономных учреждений)</t>
  </si>
  <si>
    <t>В части доходов от оказания платных услуг и компенсации затрат государства</t>
  </si>
  <si>
    <t>Прочие доходы от оказания платных услуг получателями средств бюджетов поселений и компенсации затрат государства бюджетов поселений</t>
  </si>
  <si>
    <r>
      <t xml:space="preserve"> </t>
    </r>
    <r>
      <rPr>
        <b/>
        <sz val="11"/>
        <color theme="1"/>
        <rFont val="Times New Roman"/>
        <family val="1"/>
        <charset val="204"/>
      </rPr>
      <t>В части доходов от продажи материальных и нематериальных активов</t>
    </r>
    <r>
      <rPr>
        <sz val="11"/>
        <color theme="1"/>
        <rFont val="Times New Roman"/>
        <family val="1"/>
        <charset val="204"/>
      </rPr>
      <t xml:space="preserve"> </t>
    </r>
  </si>
  <si>
    <t>Доходы от реализации имущества, находящегося в оперативном управлении учреждений, находящихся в ведении органов управления поселений ( за исключением имущества муниципальных автономных учреждений) в части реализации основных средств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</si>
  <si>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поселений ( за исключением имущества муниципальных автономных учреждений), в части реализации материальных запасов по указанному имуществу</t>
  </si>
  <si>
    <t>В части штрафов, санкций, возмещения ущерба</t>
  </si>
  <si>
    <t>Прочие поступления от денежных взысканий (штрафов) и иных сумм в возмещение ущерба, зачисляемые в бюджеты поселений</t>
  </si>
  <si>
    <t>В части прочих неналоговых доходов</t>
  </si>
  <si>
    <t>Невыясненные поступления, зачисляемые в бюджеты поселений</t>
  </si>
  <si>
    <t>Нормативы отчисления %</t>
  </si>
  <si>
    <t>Неустановленные бюджетным законодательством Российской Федерации нормативы распределения доходов между бюджетами бюджетной  системы Российской Федерации в части безвозмездных поступлений из федерального бюджета.</t>
  </si>
  <si>
    <t>Наименование вида доходов</t>
  </si>
  <si>
    <t>В части безвозмездных поступлений от других бюджетов бюджетной системы Российской Федерации</t>
  </si>
  <si>
    <t>Дотация бюджетам поселений на выравнивание бюджетной обеспеченности</t>
  </si>
  <si>
    <t>Субсидии бюджетам муниципальных образований на содержание объектов муниципальной собственности и социальное развитие</t>
  </si>
  <si>
    <t xml:space="preserve">Субсидии из фонда софинансирования </t>
  </si>
  <si>
    <t>Субсидия на объекты дорожной инфраструктуры, отнесенные к муниципальной собственности, в рамках социального развития села</t>
  </si>
  <si>
    <t>Нормативы отчислений, %</t>
  </si>
  <si>
    <t>Приложение № 5</t>
  </si>
  <si>
    <t xml:space="preserve">Наименование </t>
  </si>
  <si>
    <t>РЗ</t>
  </si>
  <si>
    <t>ПЗ</t>
  </si>
  <si>
    <t>ЦСР</t>
  </si>
  <si>
    <t>ВР</t>
  </si>
  <si>
    <t>тыс.руб.</t>
  </si>
  <si>
    <t>Общегосударственные вопросы</t>
  </si>
  <si>
    <t>Функционирование высшего должностного лица  муниципального образования</t>
  </si>
  <si>
    <t>Расходы на выплату персоналу в целях обеспечения выполнения функций государственными (муниципальными) органами, казенными учреждениями , органами управления государственными внебюджетными фондами</t>
  </si>
  <si>
    <t>99.0.00.1001.0</t>
  </si>
  <si>
    <t>Расходы на выплаты персоналу государственных (муниципальных) органов</t>
  </si>
  <si>
    <t>990.00.1001.0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</si>
  <si>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</si>
  <si>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99.0.00.1003.0</t>
  </si>
  <si>
    <t>Закупка товаров, работ и услуг для  государственных (муниципальных) нужд</t>
  </si>
  <si>
    <t>Иные закупки товаров, работ и услуг для обеспечения государственных нужд</t>
  </si>
  <si>
    <t>Иные бюджетные ассигнования</t>
  </si>
  <si>
    <t xml:space="preserve">Уплата налогов, сборов и иных  платежей  </t>
  </si>
  <si>
    <t>Осуществление полномочий по решению вопросов в сфере  административных правонарушений за счет средств областного бюджета, предоставляемых в рамках государственной программы Новосибирской области «Юстиция» на 2014-2020 годы</t>
  </si>
  <si>
    <t>99.0.00.7019.0</t>
  </si>
  <si>
    <t>Закупка товаров, работ и услуг для обеспечения государственных нужд</t>
  </si>
  <si>
    <t>Иные закупки товаров, работ и услуг для  государственных (муниципальных) нужд</t>
  </si>
  <si>
    <t>Резервные фонды</t>
  </si>
  <si>
    <t>99.0.00.1008.0</t>
  </si>
  <si>
    <t>Прочие расходы</t>
  </si>
  <si>
    <t>Национальная оборона</t>
  </si>
  <si>
    <t>Осуществление первичного воинского учета на территориях, где отсутствуют военные комиссариаты за счет средств областного бюджета, предоставляемых в рамках непрограммных расходов федерального органов исполнительной власти</t>
  </si>
  <si>
    <t>99.0.00.5118.0</t>
  </si>
  <si>
    <t>Иные закупки товаров, работ и услуг для гособеспечения государственных (муниципальных) нужд</t>
  </si>
  <si>
    <t>Национальная безопасность и правоохранительная деятельность</t>
  </si>
  <si>
    <t xml:space="preserve">Закупка товаров, работ и услуг для государственных (муниципальных) нужд </t>
  </si>
  <si>
    <t>99.0.00.1101.0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</si>
  <si>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</si>
  <si>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99.0.00.1103.0</t>
  </si>
  <si>
    <t>Другие вопросы в области безопасности и правоохранительной деятельности</t>
  </si>
  <si>
    <t>Дорожное хозяйство ( дорожные фонды)</t>
  </si>
  <si>
    <t>Дорожные акцизы</t>
  </si>
  <si>
    <t>99.0.00.1205.0</t>
  </si>
  <si>
    <t>Иные закупки товаров, работ и услуг для государственных (муниципальных) нужд</t>
  </si>
  <si>
    <t xml:space="preserve">Жилищно – коммунальное хозяйство </t>
  </si>
  <si>
    <t>Коммунальное хозяйство</t>
  </si>
  <si>
    <t>99.0.00.1400.0</t>
  </si>
  <si>
    <t>Благоустройство</t>
  </si>
  <si>
    <t>99.0.00.1501.0</t>
  </si>
  <si>
    <t xml:space="preserve">Культура, кинематография, средства массовой информации </t>
  </si>
  <si>
    <t>Культура</t>
  </si>
  <si>
    <t>99.0.00.1011.0</t>
  </si>
  <si>
    <t>Расходы на выплаты персоналу казенных учреждений</t>
  </si>
  <si>
    <t>Иные межбюджетные ассигнования</t>
  </si>
  <si>
    <t>Уплата налога на имущество организаций и земельного налога</t>
  </si>
  <si>
    <t>Обеспечение развития и укрепления материально технической базы муниципальных домов культуры</t>
  </si>
  <si>
    <t>Социальная политика</t>
  </si>
  <si>
    <t>Пенсионное обеспечение</t>
  </si>
  <si>
    <t>Социальные выплаты и иные выплаты населению</t>
  </si>
  <si>
    <t>99.0.00.1710.0</t>
  </si>
  <si>
    <t>Публичные нормативные социальные выплаты гражданам</t>
  </si>
  <si>
    <t>Итого расходов</t>
  </si>
  <si>
    <t>02</t>
  </si>
  <si>
    <t>03</t>
  </si>
  <si>
    <t>09</t>
  </si>
  <si>
    <t>14</t>
  </si>
  <si>
    <t>04</t>
  </si>
  <si>
    <t>05</t>
  </si>
  <si>
    <t>08</t>
  </si>
  <si>
    <t>01</t>
  </si>
  <si>
    <t>10</t>
  </si>
  <si>
    <t xml:space="preserve">              Приложение № 5</t>
  </si>
  <si>
    <t>Наименование</t>
  </si>
  <si>
    <t>Плановый период</t>
  </si>
  <si>
    <t>Функционирование высшего должностного лица муниципального образования</t>
  </si>
  <si>
    <t>Центральный аппарат</t>
  </si>
  <si>
    <t xml:space="preserve">Уплата налогов, сборов и иных платежей </t>
  </si>
  <si>
    <t>Осуществление отдельных государственных полномочий в сфере административных правонарушений</t>
  </si>
  <si>
    <t>Резервные средства</t>
  </si>
  <si>
    <t>Мобилизационная и вневойсковая подготовка</t>
  </si>
  <si>
    <t>Публичные нормативные обязательства по социальным выплатам граждан</t>
  </si>
  <si>
    <t>Условно утвержденные расходы</t>
  </si>
  <si>
    <t xml:space="preserve">    Приложение № 6</t>
  </si>
  <si>
    <t>Функционирование высшего должностного лица</t>
  </si>
  <si>
    <t>Закупка товаров, работ и услуг для государственных</t>
  </si>
  <si>
    <t>Обеспечение развития и управления материально технической базы муниципальных домов культуры</t>
  </si>
  <si>
    <t>Ведомственная структура расходов бюджета муниципального образования Соколовского сельсовета на 2018 год.</t>
  </si>
  <si>
    <t>Приложение № 7</t>
  </si>
  <si>
    <r>
      <t xml:space="preserve">     </t>
    </r>
    <r>
      <rPr>
        <sz val="11"/>
        <color theme="1"/>
        <rFont val="Times New Roman"/>
        <family val="1"/>
        <charset val="204"/>
      </rPr>
      <t>Таблица 1</t>
    </r>
  </si>
  <si>
    <t xml:space="preserve">тыс.рублей                                                                </t>
  </si>
  <si>
    <t>ВСР</t>
  </si>
  <si>
    <t>ПР</t>
  </si>
  <si>
    <t>Доплаты к пенсиям государственных служащих субъектов Российской Федерации и муниципальных служащих</t>
  </si>
  <si>
    <t xml:space="preserve"> 99.0.00.1710.0</t>
  </si>
  <si>
    <t>ИТОГО</t>
  </si>
  <si>
    <t>Перечень публичных нормативных обязательств, подлежащих исполнению за счет</t>
  </si>
  <si>
    <t xml:space="preserve">Сумма </t>
  </si>
  <si>
    <t>2019г</t>
  </si>
  <si>
    <t xml:space="preserve">99.0.00.1710.0 </t>
  </si>
  <si>
    <t>Приложение № 8</t>
  </si>
  <si>
    <t xml:space="preserve">Источники финансирования дефицита бюджета Соколовского сельсовета </t>
  </si>
  <si>
    <t>тыс. руб.</t>
  </si>
  <si>
    <t>К О Д</t>
  </si>
  <si>
    <t>Наименование источника финансирования дефицита бюджета</t>
  </si>
  <si>
    <t>Годовое назначение тыс.руб.</t>
  </si>
  <si>
    <t>0 10 00000 00 0000 000</t>
  </si>
  <si>
    <t>Источники внутреннего финансирования бюджета</t>
  </si>
  <si>
    <t>0 10 30000 00 0000 000</t>
  </si>
  <si>
    <t>Бюджетные кредиты от других бюджетов бюджетной системы РФ</t>
  </si>
  <si>
    <t>0 10 30000 10 0000 710</t>
  </si>
  <si>
    <t>Бюджетные кредиты, полученные от  других бюджетов бюджетной системы РФ бюджетам поселений</t>
  </si>
  <si>
    <t>0 10 50000 00 0000 000</t>
  </si>
  <si>
    <t>Изменение остатков средств на счетах по учету средств бюджета</t>
  </si>
  <si>
    <t>Увеличение прочих остатков денежных средств</t>
  </si>
  <si>
    <t>Уменьшение прочих остатков денежных средств</t>
  </si>
  <si>
    <t>КОД</t>
  </si>
  <si>
    <r>
      <t xml:space="preserve"> </t>
    </r>
    <r>
      <rPr>
        <b/>
        <sz val="11"/>
        <color theme="1"/>
        <rFont val="Times New Roman"/>
        <family val="1"/>
        <charset val="204"/>
      </rPr>
      <t>0 10 00000 00 0000 000</t>
    </r>
  </si>
  <si>
    <r>
      <t xml:space="preserve"> </t>
    </r>
    <r>
      <rPr>
        <b/>
        <sz val="11"/>
        <color theme="1"/>
        <rFont val="Times New Roman"/>
        <family val="1"/>
        <charset val="204"/>
      </rPr>
      <t>Источники внутреннего финансирования бюджета</t>
    </r>
  </si>
  <si>
    <r>
      <t xml:space="preserve"> </t>
    </r>
    <r>
      <rPr>
        <b/>
        <sz val="11"/>
        <color theme="1"/>
        <rFont val="Times New Roman"/>
        <family val="1"/>
        <charset val="204"/>
      </rPr>
      <t>0 10 30000 00 0000 000</t>
    </r>
  </si>
  <si>
    <r>
      <t xml:space="preserve"> </t>
    </r>
    <r>
      <rPr>
        <b/>
        <sz val="11"/>
        <color theme="1"/>
        <rFont val="Times New Roman"/>
        <family val="1"/>
        <charset val="204"/>
      </rPr>
      <t>Бюджетные кредиты от других бюджетов бюджетной системы РФ</t>
    </r>
  </si>
  <si>
    <t xml:space="preserve"> Бюджетные кредиты, полученные от  других бюджетов бюджетной системы РФ бюджетам поселений</t>
  </si>
  <si>
    <t xml:space="preserve"> 0 10 30000 10 0000 810</t>
  </si>
  <si>
    <t xml:space="preserve"> 0 10 50000 00 0000 000</t>
  </si>
  <si>
    <t xml:space="preserve"> 0 10 50201 10 0000 510</t>
  </si>
  <si>
    <t xml:space="preserve"> 0 10 50201 10 0000 610</t>
  </si>
  <si>
    <t>2020год</t>
  </si>
  <si>
    <t>Распределение бюджетных ассигнований  по разделам, подразделам, целевым статьям и видам расходов классификации  расходов бюджетов на 2018год.</t>
  </si>
  <si>
    <t>06</t>
  </si>
  <si>
    <t>240</t>
  </si>
  <si>
    <t>99.0.00.1504.0</t>
  </si>
  <si>
    <t>200</t>
  </si>
  <si>
    <t>2019 г.</t>
  </si>
  <si>
    <t>2020г.</t>
  </si>
  <si>
    <t>Распределение бюджетных ассигнований  по разделам, подразделам, целевым статьям и видам расходов классификации  расходов бюджетов на 2019-2020год..</t>
  </si>
  <si>
    <t>Осуществление первичного воинского учета на территориях, где отсутствуют военные комиссариаты за счет средств областного бюджета,предоставляемых в рамках непрограммных расходов федерального органов исполнительной власти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</si>
  <si>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</si>
  <si>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 четный орган</t>
  </si>
  <si>
    <t>Межбюджетные трансферты</t>
  </si>
  <si>
    <t>99.0.00.1004.0</t>
  </si>
  <si>
    <t>500</t>
  </si>
  <si>
    <t>540</t>
  </si>
  <si>
    <t>Закупка товаров, работ и услуг для государственных (муниципальных) нужд</t>
  </si>
  <si>
    <t>11 109045 10 0000 120</t>
  </si>
  <si>
    <t xml:space="preserve"> распределения доходов между бюджетами бюджетной системы Российской Федерации</t>
  </si>
  <si>
    <t>Главные администраторы доходов бюджета муниципального образования</t>
  </si>
  <si>
    <t xml:space="preserve">Неустановленные бюджетным законодательством Российской Федерации нормативы </t>
  </si>
  <si>
    <t>распределения доходов между бюджетами бюджетной системы Российской Федерации</t>
  </si>
  <si>
    <t>Таблица2</t>
  </si>
  <si>
    <t>Ведомственная структура расходов муниципального образования Соколовского сельсовета на 2019-2020 годы.</t>
  </si>
  <si>
    <t>на 2018 год.</t>
  </si>
  <si>
    <t>Источники финансирования дефицита бюджета муниципального образования Соколовского сельсовета на 2019-2020 годы.</t>
  </si>
  <si>
    <t>2019.</t>
  </si>
  <si>
    <t>Субсидии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– 2019 годы" на 2018 год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</si>
  <si>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– 2019 годы" на 2017 год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</si>
  <si>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</si>
  <si>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</si>
  <si>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Расходы на выплату персоналу казенных учреждений </t>
  </si>
  <si>
    <t>110</t>
  </si>
  <si>
    <t>99.0.00.S051.0</t>
  </si>
  <si>
    <t>99.0.00.L558.2</t>
  </si>
  <si>
    <t>99.0.00.S558.2</t>
  </si>
  <si>
    <t>средств местного бюджета на 2019-2020годы.</t>
  </si>
  <si>
    <t>2020г</t>
  </si>
  <si>
    <t>Перечень публичных нормативных обязательств, подлежащих исполнению за счет средств местного бюджета на 2018год.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</si>
</sst>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0" xfId="0" applyFont="1"/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right" indent="5"/>
    </xf>
    <xf numFmtId="0" fontId="3" fillId="0" borderId="4" xfId="0" applyFont="1" applyBorder="1" applyAlignment="1">
      <alignment vertical="top" wrapText="1"/>
    </xf>
    <xf numFmtId="164" fontId="3" fillId="0" borderId="6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3" fontId="2" fillId="0" borderId="6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right" indent="15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49" fontId="3" fillId="0" borderId="6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49" fontId="2" fillId="0" borderId="6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164" fontId="0" fillId="0" borderId="0" xfId="0" applyNumberFormat="1"/>
    <xf numFmtId="0" fontId="2" fillId="0" borderId="10" xfId="0" applyFont="1" applyFill="1" applyBorder="1" applyAlignment="1">
      <alignment horizontal="center" vertical="top" wrapText="1"/>
    </xf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right"/>
    </xf>
    <xf numFmtId="3" fontId="3" fillId="0" borderId="6" xfId="0" applyNumberFormat="1" applyFont="1" applyBorder="1" applyAlignment="1">
      <alignment horizontal="center" vertical="top" wrapText="1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 vertical="top"/>
    </xf>
    <xf numFmtId="0" fontId="0" fillId="0" borderId="0" xfId="0" applyAlignment="1">
      <alignment horizontal="left" vertical="top"/>
    </xf>
    <xf numFmtId="49" fontId="2" fillId="0" borderId="2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164" fontId="2" fillId="0" borderId="6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49" fontId="2" fillId="0" borderId="15" xfId="0" applyNumberFormat="1" applyFont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49" fontId="3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vertical="top" wrapText="1"/>
    </xf>
    <xf numFmtId="49" fontId="2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164" fontId="2" fillId="0" borderId="16" xfId="0" applyNumberFormat="1" applyFont="1" applyBorder="1" applyAlignment="1">
      <alignment horizontal="center" vertical="top" wrapText="1"/>
    </xf>
    <xf numFmtId="164" fontId="2" fillId="2" borderId="16" xfId="0" applyNumberFormat="1" applyFont="1" applyFill="1" applyBorder="1" applyAlignment="1">
      <alignment horizontal="center" vertical="top" wrapText="1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164" fontId="3" fillId="0" borderId="19" xfId="0" applyNumberFormat="1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164" fontId="3" fillId="0" borderId="18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top" wrapText="1"/>
    </xf>
    <xf numFmtId="0" fontId="3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vertical="top" wrapText="1"/>
    </xf>
    <xf numFmtId="164" fontId="2" fillId="0" borderId="16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1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164" fontId="2" fillId="0" borderId="16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6" fillId="0" borderId="15" xfId="0" applyFont="1" applyBorder="1" applyAlignment="1">
      <alignment vertical="top" wrapText="1"/>
    </xf>
    <xf numFmtId="0" fontId="2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right"/>
    </xf>
    <xf numFmtId="0" fontId="9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40"/>
  <sheetViews>
    <sheetView topLeftCell="A13" workbookViewId="0">
      <selection activeCell="D49" sqref="D49"/>
    </sheetView>
  </sheetViews>
  <sheetFormatPr defaultRowHeight="15"/>
  <cols>
    <col min="1" max="1" width="3.5703125" customWidth="1"/>
    <col min="2" max="2" width="18.5703125" customWidth="1"/>
    <col min="3" max="3" width="24.5703125" customWidth="1"/>
    <col min="4" max="4" width="76.85546875" customWidth="1"/>
  </cols>
  <sheetData>
    <row r="1" spans="2:4">
      <c r="B1" s="1"/>
      <c r="D1" s="30" t="s">
        <v>0</v>
      </c>
    </row>
    <row r="2" spans="2:4">
      <c r="B2" s="1"/>
      <c r="D2" s="30" t="s">
        <v>1</v>
      </c>
    </row>
    <row r="3" spans="2:4">
      <c r="B3" s="1"/>
      <c r="D3" s="30" t="s">
        <v>2</v>
      </c>
    </row>
    <row r="4" spans="2:4">
      <c r="B4" s="1"/>
      <c r="D4" s="30" t="s">
        <v>3</v>
      </c>
    </row>
    <row r="5" spans="2:4">
      <c r="B5" s="1"/>
      <c r="D5" s="30" t="s">
        <v>4</v>
      </c>
    </row>
    <row r="6" spans="2:4">
      <c r="B6" s="1"/>
      <c r="D6" s="30" t="s">
        <v>5</v>
      </c>
    </row>
    <row r="7" spans="2:4">
      <c r="B7" s="1"/>
      <c r="D7" s="1"/>
    </row>
    <row r="8" spans="2:4">
      <c r="B8" s="101" t="s">
        <v>56</v>
      </c>
      <c r="C8" s="101"/>
      <c r="D8" s="101"/>
    </row>
    <row r="9" spans="2:4" ht="18" customHeight="1">
      <c r="B9" s="101" t="s">
        <v>6</v>
      </c>
      <c r="C9" s="101"/>
      <c r="D9" s="101"/>
    </row>
    <row r="10" spans="2:4" ht="19.5" customHeight="1">
      <c r="B10" s="101" t="s">
        <v>57</v>
      </c>
      <c r="C10" s="101"/>
      <c r="D10" s="101"/>
    </row>
    <row r="11" spans="2:4" ht="34.5" customHeight="1">
      <c r="B11" s="102" t="s">
        <v>7</v>
      </c>
      <c r="C11" s="102"/>
      <c r="D11" s="102"/>
    </row>
    <row r="12" spans="2:4" ht="15.75" thickBot="1">
      <c r="B12" s="1"/>
      <c r="D12" s="1" t="s">
        <v>55</v>
      </c>
    </row>
    <row r="13" spans="2:4" ht="36.75" customHeight="1">
      <c r="B13" s="99" t="s">
        <v>54</v>
      </c>
      <c r="C13" s="100"/>
      <c r="D13" s="103" t="s">
        <v>59</v>
      </c>
    </row>
    <row r="14" spans="2:4" ht="51.75" customHeight="1">
      <c r="B14" s="47" t="s">
        <v>58</v>
      </c>
      <c r="C14" s="39" t="s">
        <v>8</v>
      </c>
      <c r="D14" s="104"/>
    </row>
    <row r="15" spans="2:4" ht="28.5">
      <c r="B15" s="48" t="s">
        <v>192</v>
      </c>
      <c r="C15" s="42"/>
      <c r="D15" s="49" t="s">
        <v>9</v>
      </c>
    </row>
    <row r="16" spans="2:4" ht="56.25" customHeight="1">
      <c r="B16" s="50" t="s">
        <v>192</v>
      </c>
      <c r="C16" s="42" t="s">
        <v>10</v>
      </c>
      <c r="D16" s="51" t="s">
        <v>11</v>
      </c>
    </row>
    <row r="17" spans="2:4" ht="66.75" customHeight="1">
      <c r="B17" s="50" t="s">
        <v>192</v>
      </c>
      <c r="C17" s="42" t="s">
        <v>12</v>
      </c>
      <c r="D17" s="51" t="s">
        <v>13</v>
      </c>
    </row>
    <row r="18" spans="2:4" ht="54" customHeight="1">
      <c r="B18" s="50" t="s">
        <v>192</v>
      </c>
      <c r="C18" s="42" t="s">
        <v>14</v>
      </c>
      <c r="D18" s="51" t="s">
        <v>15</v>
      </c>
    </row>
    <row r="19" spans="2:4" ht="60.75" customHeight="1">
      <c r="B19" s="50" t="s">
        <v>192</v>
      </c>
      <c r="C19" s="42" t="s">
        <v>16</v>
      </c>
      <c r="D19" s="51" t="s">
        <v>17</v>
      </c>
    </row>
    <row r="20" spans="2:4" ht="66" customHeight="1">
      <c r="B20" s="50" t="s">
        <v>192</v>
      </c>
      <c r="C20" s="42" t="s">
        <v>18</v>
      </c>
      <c r="D20" s="51" t="s">
        <v>17</v>
      </c>
    </row>
    <row r="21" spans="2:4" ht="64.5" customHeight="1">
      <c r="B21" s="50" t="s">
        <v>192</v>
      </c>
      <c r="C21" s="42" t="s">
        <v>19</v>
      </c>
      <c r="D21" s="51" t="s">
        <v>17</v>
      </c>
    </row>
    <row r="22" spans="2:4" ht="42" customHeight="1">
      <c r="B22" s="50" t="s">
        <v>192</v>
      </c>
      <c r="C22" s="42" t="s">
        <v>20</v>
      </c>
      <c r="D22" s="51" t="s">
        <v>21</v>
      </c>
    </row>
    <row r="23" spans="2:4" ht="42" customHeight="1">
      <c r="B23" s="50" t="s">
        <v>192</v>
      </c>
      <c r="C23" s="42" t="s">
        <v>22</v>
      </c>
      <c r="D23" s="51" t="s">
        <v>23</v>
      </c>
    </row>
    <row r="24" spans="2:4" ht="21" customHeight="1">
      <c r="B24" s="50" t="s">
        <v>192</v>
      </c>
      <c r="C24" s="42" t="s">
        <v>24</v>
      </c>
      <c r="D24" s="51" t="s">
        <v>25</v>
      </c>
    </row>
    <row r="25" spans="2:4" ht="19.5" customHeight="1">
      <c r="B25" s="50" t="s">
        <v>192</v>
      </c>
      <c r="C25" s="42" t="s">
        <v>26</v>
      </c>
      <c r="D25" s="51" t="s">
        <v>27</v>
      </c>
    </row>
    <row r="26" spans="2:4" ht="21" customHeight="1">
      <c r="B26" s="52">
        <v>100</v>
      </c>
      <c r="C26" s="39"/>
      <c r="D26" s="53" t="s">
        <v>28</v>
      </c>
    </row>
    <row r="27" spans="2:4" ht="30" customHeight="1">
      <c r="B27" s="50">
        <v>100</v>
      </c>
      <c r="C27" s="42" t="s">
        <v>29</v>
      </c>
      <c r="D27" s="51" t="s">
        <v>30</v>
      </c>
    </row>
    <row r="28" spans="2:4" ht="42" customHeight="1">
      <c r="B28" s="50">
        <v>100</v>
      </c>
      <c r="C28" s="42" t="s">
        <v>31</v>
      </c>
      <c r="D28" s="51" t="s">
        <v>32</v>
      </c>
    </row>
    <row r="29" spans="2:4" ht="22.5" customHeight="1">
      <c r="B29" s="50">
        <v>100</v>
      </c>
      <c r="C29" s="42" t="s">
        <v>33</v>
      </c>
      <c r="D29" s="51" t="s">
        <v>34</v>
      </c>
    </row>
    <row r="30" spans="2:4" ht="27.75" customHeight="1">
      <c r="B30" s="50">
        <v>100</v>
      </c>
      <c r="C30" s="42" t="s">
        <v>35</v>
      </c>
      <c r="D30" s="51" t="s">
        <v>36</v>
      </c>
    </row>
    <row r="31" spans="2:4" ht="24" customHeight="1">
      <c r="B31" s="52" t="s">
        <v>192</v>
      </c>
      <c r="C31" s="42"/>
      <c r="D31" s="53" t="s">
        <v>37</v>
      </c>
    </row>
    <row r="32" spans="2:4" ht="66" customHeight="1">
      <c r="B32" s="50" t="s">
        <v>192</v>
      </c>
      <c r="C32" s="42" t="s">
        <v>38</v>
      </c>
      <c r="D32" s="51" t="s">
        <v>39</v>
      </c>
    </row>
    <row r="33" spans="2:4" ht="35.25" customHeight="1">
      <c r="B33" s="50" t="s">
        <v>192</v>
      </c>
      <c r="C33" s="42" t="s">
        <v>40</v>
      </c>
      <c r="D33" s="51" t="s">
        <v>41</v>
      </c>
    </row>
    <row r="34" spans="2:4" ht="36" customHeight="1">
      <c r="B34" s="52">
        <v>182</v>
      </c>
      <c r="C34" s="42" t="s">
        <v>42</v>
      </c>
      <c r="D34" s="53" t="s">
        <v>43</v>
      </c>
    </row>
    <row r="35" spans="2:4" ht="24.75" customHeight="1">
      <c r="B35" s="50">
        <v>182</v>
      </c>
      <c r="C35" s="42" t="s">
        <v>44</v>
      </c>
      <c r="D35" s="51" t="s">
        <v>45</v>
      </c>
    </row>
    <row r="36" spans="2:4" ht="24" customHeight="1">
      <c r="B36" s="50">
        <v>182</v>
      </c>
      <c r="C36" s="42" t="s">
        <v>46</v>
      </c>
      <c r="D36" s="51" t="s">
        <v>47</v>
      </c>
    </row>
    <row r="37" spans="2:4" ht="26.25" customHeight="1">
      <c r="B37" s="50">
        <v>182</v>
      </c>
      <c r="C37" s="42" t="s">
        <v>48</v>
      </c>
      <c r="D37" s="51" t="s">
        <v>49</v>
      </c>
    </row>
    <row r="38" spans="2:4" ht="24" customHeight="1" thickBot="1">
      <c r="B38" s="54">
        <v>182</v>
      </c>
      <c r="C38" s="55" t="s">
        <v>50</v>
      </c>
      <c r="D38" s="56" t="s">
        <v>51</v>
      </c>
    </row>
    <row r="39" spans="2:4">
      <c r="B39" s="6" t="s">
        <v>52</v>
      </c>
    </row>
    <row r="40" spans="2:4" ht="36" customHeight="1">
      <c r="B40" s="98" t="s">
        <v>53</v>
      </c>
      <c r="C40" s="98"/>
      <c r="D40" s="98"/>
    </row>
  </sheetData>
  <mergeCells count="7">
    <mergeCell ref="B40:D40"/>
    <mergeCell ref="B13:C13"/>
    <mergeCell ref="B8:D8"/>
    <mergeCell ref="B9:D9"/>
    <mergeCell ref="B10:D10"/>
    <mergeCell ref="B11:D11"/>
    <mergeCell ref="D13:D14"/>
  </mergeCells>
  <pageMargins left="0.70866141732283472" right="0.70866141732283472" top="0.74803149606299213" bottom="0.74803149606299213" header="0.31496062992125984" footer="0.31496062992125984"/>
  <pageSetup paperSize="9" scale="70" fitToHeight="2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76"/>
  <sheetViews>
    <sheetView topLeftCell="A4" workbookViewId="0">
      <selection activeCell="I14" sqref="I14:I74"/>
    </sheetView>
  </sheetViews>
  <sheetFormatPr defaultRowHeight="15"/>
  <cols>
    <col min="1" max="1" width="2.28515625" customWidth="1"/>
    <col min="3" max="3" width="45.28515625" customWidth="1"/>
    <col min="4" max="6" width="6.42578125" customWidth="1"/>
    <col min="7" max="7" width="16.28515625" customWidth="1"/>
    <col min="8" max="8" width="7" customWidth="1"/>
    <col min="9" max="9" width="11.140625" customWidth="1"/>
  </cols>
  <sheetData>
    <row r="2" spans="2:9">
      <c r="B2" s="1"/>
      <c r="I2" s="1" t="s">
        <v>299</v>
      </c>
    </row>
    <row r="3" spans="2:9">
      <c r="B3" s="1"/>
      <c r="I3" s="1" t="s">
        <v>1</v>
      </c>
    </row>
    <row r="4" spans="2:9">
      <c r="B4" s="1"/>
      <c r="I4" s="1" t="s">
        <v>2</v>
      </c>
    </row>
    <row r="5" spans="2:9">
      <c r="B5" s="1"/>
      <c r="I5" s="1" t="s">
        <v>3</v>
      </c>
    </row>
    <row r="6" spans="2:9">
      <c r="B6" s="1"/>
      <c r="I6" s="1" t="s">
        <v>4</v>
      </c>
    </row>
    <row r="7" spans="2:9">
      <c r="B7" s="1"/>
      <c r="I7" s="1" t="s">
        <v>5</v>
      </c>
    </row>
    <row r="8" spans="2:9">
      <c r="B8" s="1"/>
      <c r="I8" s="1"/>
    </row>
    <row r="9" spans="2:9" ht="30" customHeight="1">
      <c r="B9" s="108" t="s">
        <v>303</v>
      </c>
      <c r="C9" s="108"/>
      <c r="D9" s="108"/>
      <c r="E9" s="108"/>
      <c r="F9" s="108"/>
      <c r="G9" s="108"/>
      <c r="H9" s="108"/>
      <c r="I9" s="108"/>
    </row>
    <row r="10" spans="2:9" ht="15.75" thickBot="1">
      <c r="B10" s="1"/>
      <c r="I10" s="1" t="s">
        <v>104</v>
      </c>
    </row>
    <row r="11" spans="2:9">
      <c r="B11" s="119" t="s">
        <v>222</v>
      </c>
      <c r="C11" s="121"/>
      <c r="D11" s="121"/>
      <c r="E11" s="121" t="s">
        <v>223</v>
      </c>
      <c r="F11" s="121" t="s">
        <v>224</v>
      </c>
      <c r="G11" s="121" t="s">
        <v>225</v>
      </c>
      <c r="H11" s="121" t="s">
        <v>226</v>
      </c>
      <c r="I11" s="76" t="s">
        <v>108</v>
      </c>
    </row>
    <row r="12" spans="2:9">
      <c r="B12" s="120"/>
      <c r="C12" s="122"/>
      <c r="D12" s="122"/>
      <c r="E12" s="122"/>
      <c r="F12" s="122"/>
      <c r="G12" s="122"/>
      <c r="H12" s="122"/>
      <c r="I12" s="83" t="s">
        <v>227</v>
      </c>
    </row>
    <row r="13" spans="2:9" ht="22.5" customHeight="1">
      <c r="B13" s="130" t="s">
        <v>228</v>
      </c>
      <c r="C13" s="131"/>
      <c r="D13" s="21" t="s">
        <v>192</v>
      </c>
      <c r="E13" s="21" t="s">
        <v>286</v>
      </c>
      <c r="F13" s="46"/>
      <c r="G13" s="42"/>
      <c r="H13" s="42"/>
      <c r="I13" s="83">
        <f>I14+I17+I24+I30+I27</f>
        <v>2797.7000000000003</v>
      </c>
    </row>
    <row r="14" spans="2:9" ht="21.75" customHeight="1">
      <c r="B14" s="120" t="s">
        <v>300</v>
      </c>
      <c r="C14" s="122"/>
      <c r="D14" s="21" t="s">
        <v>192</v>
      </c>
      <c r="E14" s="21" t="s">
        <v>286</v>
      </c>
      <c r="F14" s="21" t="s">
        <v>279</v>
      </c>
      <c r="G14" s="42"/>
      <c r="H14" s="42"/>
      <c r="I14" s="65">
        <f>I15</f>
        <v>464.3</v>
      </c>
    </row>
    <row r="15" spans="2:9" ht="57.75" customHeight="1">
      <c r="B15" s="132" t="s">
        <v>230</v>
      </c>
      <c r="C15" s="133"/>
      <c r="D15" s="46" t="s">
        <v>192</v>
      </c>
      <c r="E15" s="46" t="s">
        <v>286</v>
      </c>
      <c r="F15" s="46" t="s">
        <v>279</v>
      </c>
      <c r="G15" s="42" t="s">
        <v>231</v>
      </c>
      <c r="H15" s="42">
        <v>100</v>
      </c>
      <c r="I15" s="92">
        <v>464.3</v>
      </c>
    </row>
    <row r="16" spans="2:9" ht="29.25" customHeight="1">
      <c r="B16" s="132" t="s">
        <v>232</v>
      </c>
      <c r="C16" s="133"/>
      <c r="D16" s="46" t="s">
        <v>192</v>
      </c>
      <c r="E16" s="46" t="s">
        <v>286</v>
      </c>
      <c r="F16" s="46" t="s">
        <v>279</v>
      </c>
      <c r="G16" s="42" t="s">
        <v>233</v>
      </c>
      <c r="H16" s="42">
        <v>120</v>
      </c>
      <c r="I16" s="92">
        <v>464.3</v>
      </c>
    </row>
    <row r="17" spans="2:9" ht="45" customHeight="1">
      <c r="B17" s="130" t="s">
        <v>234</v>
      </c>
      <c r="C17" s="131"/>
      <c r="D17" s="21" t="s">
        <v>192</v>
      </c>
      <c r="E17" s="21" t="s">
        <v>286</v>
      </c>
      <c r="F17" s="21" t="s">
        <v>283</v>
      </c>
      <c r="G17" s="42"/>
      <c r="H17" s="42"/>
      <c r="I17" s="65">
        <f>I18+I20+I22</f>
        <v>2302.5</v>
      </c>
    </row>
    <row r="18" spans="2:9" ht="63.75" customHeight="1">
      <c r="B18" s="132" t="s">
        <v>230</v>
      </c>
      <c r="C18" s="133"/>
      <c r="D18" s="46" t="s">
        <v>192</v>
      </c>
      <c r="E18" s="46" t="s">
        <v>286</v>
      </c>
      <c r="F18" s="46" t="s">
        <v>283</v>
      </c>
      <c r="G18" s="42" t="s">
        <v>235</v>
      </c>
      <c r="H18" s="42">
        <v>100</v>
      </c>
      <c r="I18" s="92">
        <v>1300</v>
      </c>
    </row>
    <row r="19" spans="2:9" ht="35.25" customHeight="1">
      <c r="B19" s="132" t="s">
        <v>232</v>
      </c>
      <c r="C19" s="133"/>
      <c r="D19" s="46" t="s">
        <v>192</v>
      </c>
      <c r="E19" s="46" t="s">
        <v>286</v>
      </c>
      <c r="F19" s="46" t="s">
        <v>283</v>
      </c>
      <c r="G19" s="42" t="s">
        <v>235</v>
      </c>
      <c r="H19" s="42">
        <v>120</v>
      </c>
      <c r="I19" s="92">
        <v>1300</v>
      </c>
    </row>
    <row r="20" spans="2:9" ht="35.25" customHeight="1">
      <c r="B20" s="132" t="s">
        <v>236</v>
      </c>
      <c r="C20" s="133"/>
      <c r="D20" s="46" t="s">
        <v>192</v>
      </c>
      <c r="E20" s="46" t="s">
        <v>286</v>
      </c>
      <c r="F20" s="46" t="s">
        <v>283</v>
      </c>
      <c r="G20" s="42" t="s">
        <v>235</v>
      </c>
      <c r="H20" s="42">
        <v>200</v>
      </c>
      <c r="I20" s="92">
        <v>896</v>
      </c>
    </row>
    <row r="21" spans="2:9" ht="31.5" customHeight="1">
      <c r="B21" s="132" t="s">
        <v>237</v>
      </c>
      <c r="C21" s="133"/>
      <c r="D21" s="46" t="s">
        <v>192</v>
      </c>
      <c r="E21" s="46" t="s">
        <v>286</v>
      </c>
      <c r="F21" s="46" t="s">
        <v>283</v>
      </c>
      <c r="G21" s="42" t="s">
        <v>235</v>
      </c>
      <c r="H21" s="42">
        <v>240</v>
      </c>
      <c r="I21" s="92">
        <v>896</v>
      </c>
    </row>
    <row r="22" spans="2:9">
      <c r="B22" s="132" t="s">
        <v>238</v>
      </c>
      <c r="C22" s="133"/>
      <c r="D22" s="46" t="s">
        <v>192</v>
      </c>
      <c r="E22" s="46" t="s">
        <v>286</v>
      </c>
      <c r="F22" s="46" t="s">
        <v>283</v>
      </c>
      <c r="G22" s="42" t="s">
        <v>235</v>
      </c>
      <c r="H22" s="42">
        <v>800</v>
      </c>
      <c r="I22" s="92">
        <v>106.5</v>
      </c>
    </row>
    <row r="23" spans="2:9" ht="21.75" customHeight="1">
      <c r="B23" s="132" t="s">
        <v>239</v>
      </c>
      <c r="C23" s="133"/>
      <c r="D23" s="46" t="s">
        <v>192</v>
      </c>
      <c r="E23" s="46" t="s">
        <v>286</v>
      </c>
      <c r="F23" s="46" t="s">
        <v>283</v>
      </c>
      <c r="G23" s="42" t="s">
        <v>235</v>
      </c>
      <c r="H23" s="42">
        <v>850</v>
      </c>
      <c r="I23" s="92">
        <v>106.5</v>
      </c>
    </row>
    <row r="24" spans="2:9" ht="74.25" customHeight="1">
      <c r="B24" s="130" t="s">
        <v>240</v>
      </c>
      <c r="C24" s="131"/>
      <c r="D24" s="21" t="s">
        <v>192</v>
      </c>
      <c r="E24" s="21" t="s">
        <v>286</v>
      </c>
      <c r="F24" s="21" t="s">
        <v>283</v>
      </c>
      <c r="G24" s="39" t="s">
        <v>241</v>
      </c>
      <c r="H24" s="39"/>
      <c r="I24" s="65">
        <v>0.1</v>
      </c>
    </row>
    <row r="25" spans="2:9" ht="35.25" customHeight="1">
      <c r="B25" s="132" t="s">
        <v>242</v>
      </c>
      <c r="C25" s="133"/>
      <c r="D25" s="46" t="s">
        <v>192</v>
      </c>
      <c r="E25" s="46" t="s">
        <v>286</v>
      </c>
      <c r="F25" s="46" t="s">
        <v>283</v>
      </c>
      <c r="G25" s="42" t="s">
        <v>241</v>
      </c>
      <c r="H25" s="42">
        <v>200</v>
      </c>
      <c r="I25" s="92">
        <v>0.1</v>
      </c>
    </row>
    <row r="26" spans="2:9" ht="29.25" customHeight="1">
      <c r="B26" s="132" t="s">
        <v>243</v>
      </c>
      <c r="C26" s="133"/>
      <c r="D26" s="46" t="s">
        <v>192</v>
      </c>
      <c r="E26" s="46" t="s">
        <v>286</v>
      </c>
      <c r="F26" s="46" t="s">
        <v>283</v>
      </c>
      <c r="G26" s="42" t="s">
        <v>241</v>
      </c>
      <c r="H26" s="42">
        <v>240</v>
      </c>
      <c r="I26" s="92">
        <v>0.1</v>
      </c>
    </row>
    <row r="27" spans="2:9" ht="29.25" customHeight="1">
      <c r="B27" s="128" t="s">
        <v>352</v>
      </c>
      <c r="C27" s="129"/>
      <c r="D27" s="21" t="s">
        <v>192</v>
      </c>
      <c r="E27" s="21" t="s">
        <v>286</v>
      </c>
      <c r="F27" s="21" t="s">
        <v>344</v>
      </c>
      <c r="G27" s="39"/>
      <c r="H27" s="39"/>
      <c r="I27" s="65">
        <v>20.8</v>
      </c>
    </row>
    <row r="28" spans="2:9" ht="17.25" customHeight="1">
      <c r="B28" s="124" t="s">
        <v>353</v>
      </c>
      <c r="C28" s="125"/>
      <c r="D28" s="46" t="s">
        <v>192</v>
      </c>
      <c r="E28" s="46" t="s">
        <v>286</v>
      </c>
      <c r="F28" s="46" t="s">
        <v>344</v>
      </c>
      <c r="G28" s="42" t="s">
        <v>355</v>
      </c>
      <c r="H28" s="42">
        <v>500</v>
      </c>
      <c r="I28" s="92">
        <v>20.8</v>
      </c>
    </row>
    <row r="29" spans="2:9" ht="17.25" customHeight="1">
      <c r="B29" s="124" t="s">
        <v>354</v>
      </c>
      <c r="C29" s="125"/>
      <c r="D29" s="46" t="s">
        <v>192</v>
      </c>
      <c r="E29" s="46" t="s">
        <v>286</v>
      </c>
      <c r="F29" s="46" t="s">
        <v>344</v>
      </c>
      <c r="G29" s="42" t="s">
        <v>355</v>
      </c>
      <c r="H29" s="42">
        <v>540</v>
      </c>
      <c r="I29" s="92">
        <v>20.8</v>
      </c>
    </row>
    <row r="30" spans="2:9" ht="17.25" customHeight="1">
      <c r="B30" s="130" t="s">
        <v>244</v>
      </c>
      <c r="C30" s="131"/>
      <c r="D30" s="21" t="s">
        <v>192</v>
      </c>
      <c r="E30" s="21" t="s">
        <v>286</v>
      </c>
      <c r="F30" s="21">
        <v>11</v>
      </c>
      <c r="G30" s="39"/>
      <c r="H30" s="39"/>
      <c r="I30" s="65">
        <v>10</v>
      </c>
    </row>
    <row r="31" spans="2:9">
      <c r="B31" s="132" t="s">
        <v>238</v>
      </c>
      <c r="C31" s="133"/>
      <c r="D31" s="46" t="s">
        <v>192</v>
      </c>
      <c r="E31" s="46" t="s">
        <v>286</v>
      </c>
      <c r="F31" s="46">
        <v>11</v>
      </c>
      <c r="G31" s="42" t="s">
        <v>245</v>
      </c>
      <c r="H31" s="42">
        <v>800</v>
      </c>
      <c r="I31" s="92">
        <v>10</v>
      </c>
    </row>
    <row r="32" spans="2:9">
      <c r="B32" s="132" t="s">
        <v>246</v>
      </c>
      <c r="C32" s="133"/>
      <c r="D32" s="46" t="s">
        <v>192</v>
      </c>
      <c r="E32" s="46" t="s">
        <v>286</v>
      </c>
      <c r="F32" s="46">
        <v>11</v>
      </c>
      <c r="G32" s="42" t="s">
        <v>245</v>
      </c>
      <c r="H32" s="42">
        <v>870</v>
      </c>
      <c r="I32" s="92">
        <v>10</v>
      </c>
    </row>
    <row r="33" spans="2:9" ht="20.25" customHeight="1">
      <c r="B33" s="130" t="s">
        <v>247</v>
      </c>
      <c r="C33" s="131"/>
      <c r="D33" s="21" t="s">
        <v>192</v>
      </c>
      <c r="E33" s="21" t="s">
        <v>279</v>
      </c>
      <c r="F33" s="21"/>
      <c r="G33" s="42"/>
      <c r="H33" s="42"/>
      <c r="I33" s="65">
        <v>0</v>
      </c>
    </row>
    <row r="34" spans="2:9" ht="68.25" customHeight="1">
      <c r="B34" s="132" t="s">
        <v>351</v>
      </c>
      <c r="C34" s="133"/>
      <c r="D34" s="46" t="s">
        <v>192</v>
      </c>
      <c r="E34" s="46" t="s">
        <v>279</v>
      </c>
      <c r="F34" s="46" t="s">
        <v>280</v>
      </c>
      <c r="G34" s="42" t="s">
        <v>249</v>
      </c>
      <c r="H34" s="42"/>
      <c r="I34" s="92"/>
    </row>
    <row r="35" spans="2:9" ht="57.75" customHeight="1">
      <c r="B35" s="132" t="s">
        <v>230</v>
      </c>
      <c r="C35" s="133"/>
      <c r="D35" s="46" t="s">
        <v>192</v>
      </c>
      <c r="E35" s="46" t="s">
        <v>279</v>
      </c>
      <c r="F35" s="46" t="s">
        <v>280</v>
      </c>
      <c r="G35" s="42" t="s">
        <v>249</v>
      </c>
      <c r="H35" s="42">
        <v>100</v>
      </c>
      <c r="I35" s="92"/>
    </row>
    <row r="36" spans="2:9" ht="30" customHeight="1">
      <c r="B36" s="132" t="s">
        <v>232</v>
      </c>
      <c r="C36" s="133"/>
      <c r="D36" s="46" t="s">
        <v>192</v>
      </c>
      <c r="E36" s="46" t="s">
        <v>279</v>
      </c>
      <c r="F36" s="46" t="s">
        <v>280</v>
      </c>
      <c r="G36" s="42" t="s">
        <v>249</v>
      </c>
      <c r="H36" s="42">
        <v>120</v>
      </c>
      <c r="I36" s="92"/>
    </row>
    <row r="37" spans="2:9" ht="30.75" customHeight="1">
      <c r="B37" s="132" t="s">
        <v>242</v>
      </c>
      <c r="C37" s="133"/>
      <c r="D37" s="46" t="s">
        <v>192</v>
      </c>
      <c r="E37" s="46" t="s">
        <v>279</v>
      </c>
      <c r="F37" s="46" t="s">
        <v>280</v>
      </c>
      <c r="G37" s="42" t="s">
        <v>249</v>
      </c>
      <c r="H37" s="42">
        <v>200</v>
      </c>
      <c r="I37" s="92"/>
    </row>
    <row r="38" spans="2:9" ht="30.75" customHeight="1">
      <c r="B38" s="132" t="s">
        <v>250</v>
      </c>
      <c r="C38" s="133"/>
      <c r="D38" s="46" t="s">
        <v>192</v>
      </c>
      <c r="E38" s="46" t="s">
        <v>279</v>
      </c>
      <c r="F38" s="46" t="s">
        <v>280</v>
      </c>
      <c r="G38" s="42" t="s">
        <v>249</v>
      </c>
      <c r="H38" s="42">
        <v>240</v>
      </c>
      <c r="I38" s="92"/>
    </row>
    <row r="39" spans="2:9" ht="27.75" customHeight="1">
      <c r="B39" s="130" t="s">
        <v>251</v>
      </c>
      <c r="C39" s="131"/>
      <c r="D39" s="21" t="s">
        <v>192</v>
      </c>
      <c r="E39" s="21" t="s">
        <v>280</v>
      </c>
      <c r="F39" s="21"/>
      <c r="G39" s="42"/>
      <c r="H39" s="42"/>
      <c r="I39" s="65">
        <v>7</v>
      </c>
    </row>
    <row r="40" spans="2:9" ht="32.25" customHeight="1">
      <c r="B40" s="132" t="s">
        <v>252</v>
      </c>
      <c r="C40" s="133"/>
      <c r="D40" s="46" t="s">
        <v>192</v>
      </c>
      <c r="E40" s="46" t="s">
        <v>280</v>
      </c>
      <c r="F40" s="46" t="s">
        <v>281</v>
      </c>
      <c r="G40" s="42" t="s">
        <v>253</v>
      </c>
      <c r="H40" s="42">
        <v>200</v>
      </c>
      <c r="I40" s="92">
        <v>5</v>
      </c>
    </row>
    <row r="41" spans="2:9" ht="43.5" customHeight="1">
      <c r="B41" s="132" t="s">
        <v>254</v>
      </c>
      <c r="C41" s="133"/>
      <c r="D41" s="46" t="s">
        <v>192</v>
      </c>
      <c r="E41" s="46" t="s">
        <v>280</v>
      </c>
      <c r="F41" s="46" t="s">
        <v>281</v>
      </c>
      <c r="G41" s="42" t="s">
        <v>253</v>
      </c>
      <c r="H41" s="42">
        <v>240</v>
      </c>
      <c r="I41" s="92">
        <v>5</v>
      </c>
    </row>
    <row r="42" spans="2:9" ht="17.25" customHeight="1">
      <c r="B42" s="132" t="s">
        <v>301</v>
      </c>
      <c r="C42" s="133"/>
      <c r="D42" s="94" t="s">
        <v>192</v>
      </c>
      <c r="E42" s="93" t="s">
        <v>280</v>
      </c>
      <c r="F42" s="93">
        <v>14</v>
      </c>
      <c r="G42" s="91" t="s">
        <v>255</v>
      </c>
      <c r="H42" s="91">
        <v>200</v>
      </c>
      <c r="I42" s="92">
        <v>2</v>
      </c>
    </row>
    <row r="43" spans="2:9" ht="31.5" customHeight="1">
      <c r="B43" s="132" t="s">
        <v>256</v>
      </c>
      <c r="C43" s="133"/>
      <c r="D43" s="46" t="s">
        <v>192</v>
      </c>
      <c r="E43" s="46" t="s">
        <v>280</v>
      </c>
      <c r="F43" s="46" t="s">
        <v>282</v>
      </c>
      <c r="G43" s="42" t="s">
        <v>255</v>
      </c>
      <c r="H43" s="42">
        <v>240</v>
      </c>
      <c r="I43" s="92">
        <v>2</v>
      </c>
    </row>
    <row r="44" spans="2:9" ht="23.25" customHeight="1">
      <c r="B44" s="134" t="s">
        <v>257</v>
      </c>
      <c r="C44" s="135"/>
      <c r="D44" s="21" t="s">
        <v>192</v>
      </c>
      <c r="E44" s="21" t="s">
        <v>283</v>
      </c>
      <c r="F44" s="21" t="s">
        <v>281</v>
      </c>
      <c r="G44" s="42"/>
      <c r="H44" s="42"/>
      <c r="I44" s="65">
        <f>I45</f>
        <v>685.5</v>
      </c>
    </row>
    <row r="45" spans="2:9">
      <c r="B45" s="132" t="s">
        <v>258</v>
      </c>
      <c r="C45" s="133"/>
      <c r="D45" s="46" t="s">
        <v>192</v>
      </c>
      <c r="E45" s="46" t="s">
        <v>283</v>
      </c>
      <c r="F45" s="46" t="s">
        <v>281</v>
      </c>
      <c r="G45" s="42" t="s">
        <v>259</v>
      </c>
      <c r="H45" s="42"/>
      <c r="I45" s="92">
        <v>685.5</v>
      </c>
    </row>
    <row r="46" spans="2:9" ht="19.5" customHeight="1">
      <c r="B46" s="132" t="s">
        <v>301</v>
      </c>
      <c r="C46" s="133"/>
      <c r="D46" s="46" t="s">
        <v>192</v>
      </c>
      <c r="E46" s="46" t="s">
        <v>283</v>
      </c>
      <c r="F46" s="46" t="s">
        <v>281</v>
      </c>
      <c r="G46" s="42" t="s">
        <v>259</v>
      </c>
      <c r="H46" s="42">
        <v>200</v>
      </c>
      <c r="I46" s="92">
        <v>685.5</v>
      </c>
    </row>
    <row r="47" spans="2:9" ht="33" customHeight="1">
      <c r="B47" s="132" t="s">
        <v>260</v>
      </c>
      <c r="C47" s="133"/>
      <c r="D47" s="46" t="s">
        <v>192</v>
      </c>
      <c r="E47" s="46" t="s">
        <v>283</v>
      </c>
      <c r="F47" s="46" t="s">
        <v>281</v>
      </c>
      <c r="G47" s="42" t="s">
        <v>259</v>
      </c>
      <c r="H47" s="42">
        <v>240</v>
      </c>
      <c r="I47" s="92">
        <v>685.5</v>
      </c>
    </row>
    <row r="48" spans="2:9" ht="22.5" customHeight="1">
      <c r="B48" s="130" t="s">
        <v>261</v>
      </c>
      <c r="C48" s="131"/>
      <c r="D48" s="21" t="s">
        <v>192</v>
      </c>
      <c r="E48" s="21" t="s">
        <v>284</v>
      </c>
      <c r="F48" s="21"/>
      <c r="G48" s="42"/>
      <c r="H48" s="42" t="s">
        <v>42</v>
      </c>
      <c r="I48" s="65">
        <f>I49+I52</f>
        <v>510.6</v>
      </c>
    </row>
    <row r="49" spans="2:9" ht="24.75" customHeight="1">
      <c r="B49" s="130" t="s">
        <v>262</v>
      </c>
      <c r="C49" s="131"/>
      <c r="D49" s="21" t="s">
        <v>192</v>
      </c>
      <c r="E49" s="21" t="s">
        <v>284</v>
      </c>
      <c r="F49" s="21" t="s">
        <v>279</v>
      </c>
      <c r="G49" s="42"/>
      <c r="H49" s="42"/>
      <c r="I49" s="65">
        <f>I50</f>
        <v>382</v>
      </c>
    </row>
    <row r="50" spans="2:9" ht="23.25" customHeight="1">
      <c r="B50" s="132" t="s">
        <v>301</v>
      </c>
      <c r="C50" s="133"/>
      <c r="D50" s="46" t="s">
        <v>192</v>
      </c>
      <c r="E50" s="46" t="s">
        <v>284</v>
      </c>
      <c r="F50" s="46" t="s">
        <v>279</v>
      </c>
      <c r="G50" s="42" t="s">
        <v>263</v>
      </c>
      <c r="H50" s="42">
        <v>200</v>
      </c>
      <c r="I50" s="92">
        <v>382</v>
      </c>
    </row>
    <row r="51" spans="2:9" ht="33.75" customHeight="1">
      <c r="B51" s="132" t="s">
        <v>260</v>
      </c>
      <c r="C51" s="133"/>
      <c r="D51" s="46" t="s">
        <v>192</v>
      </c>
      <c r="E51" s="46" t="s">
        <v>284</v>
      </c>
      <c r="F51" s="46" t="s">
        <v>279</v>
      </c>
      <c r="G51" s="42" t="s">
        <v>263</v>
      </c>
      <c r="H51" s="42">
        <v>240</v>
      </c>
      <c r="I51" s="92">
        <v>382</v>
      </c>
    </row>
    <row r="52" spans="2:9">
      <c r="B52" s="130" t="s">
        <v>264</v>
      </c>
      <c r="C52" s="131"/>
      <c r="D52" s="21" t="s">
        <v>192</v>
      </c>
      <c r="E52" s="21" t="s">
        <v>284</v>
      </c>
      <c r="F52" s="21" t="s">
        <v>280</v>
      </c>
      <c r="G52" s="39"/>
      <c r="H52" s="42"/>
      <c r="I52" s="65">
        <f>I53+I55</f>
        <v>128.6</v>
      </c>
    </row>
    <row r="53" spans="2:9" ht="18.75" customHeight="1">
      <c r="B53" s="132" t="s">
        <v>301</v>
      </c>
      <c r="C53" s="133"/>
      <c r="D53" s="46" t="s">
        <v>192</v>
      </c>
      <c r="E53" s="46" t="s">
        <v>284</v>
      </c>
      <c r="F53" s="46" t="s">
        <v>280</v>
      </c>
      <c r="G53" s="42" t="s">
        <v>265</v>
      </c>
      <c r="H53" s="42">
        <v>200</v>
      </c>
      <c r="I53" s="92">
        <v>120.6</v>
      </c>
    </row>
    <row r="54" spans="2:9" ht="33.75" customHeight="1">
      <c r="B54" s="132" t="s">
        <v>260</v>
      </c>
      <c r="C54" s="133"/>
      <c r="D54" s="46" t="s">
        <v>192</v>
      </c>
      <c r="E54" s="46" t="s">
        <v>284</v>
      </c>
      <c r="F54" s="46" t="s">
        <v>280</v>
      </c>
      <c r="G54" s="42" t="s">
        <v>265</v>
      </c>
      <c r="H54" s="42">
        <v>240</v>
      </c>
      <c r="I54" s="92">
        <v>120.6</v>
      </c>
    </row>
    <row r="55" spans="2:9" ht="20.25" customHeight="1">
      <c r="B55" s="124" t="s">
        <v>246</v>
      </c>
      <c r="C55" s="125"/>
      <c r="D55" s="46" t="s">
        <v>192</v>
      </c>
      <c r="E55" s="46" t="s">
        <v>284</v>
      </c>
      <c r="F55" s="46" t="s">
        <v>280</v>
      </c>
      <c r="G55" s="42" t="s">
        <v>346</v>
      </c>
      <c r="H55" s="42">
        <v>240</v>
      </c>
      <c r="I55" s="92">
        <v>8</v>
      </c>
    </row>
    <row r="56" spans="2:9" ht="28.5" customHeight="1">
      <c r="B56" s="130" t="s">
        <v>266</v>
      </c>
      <c r="C56" s="131"/>
      <c r="D56" s="21" t="s">
        <v>192</v>
      </c>
      <c r="E56" s="21" t="s">
        <v>285</v>
      </c>
      <c r="F56" s="46"/>
      <c r="G56" s="42"/>
      <c r="H56" s="42"/>
      <c r="I56" s="65">
        <f>I57</f>
        <v>4484.4000000000005</v>
      </c>
    </row>
    <row r="57" spans="2:9">
      <c r="B57" s="130" t="s">
        <v>267</v>
      </c>
      <c r="C57" s="131"/>
      <c r="D57" s="21" t="s">
        <v>192</v>
      </c>
      <c r="E57" s="21" t="s">
        <v>285</v>
      </c>
      <c r="F57" s="21" t="s">
        <v>286</v>
      </c>
      <c r="G57" s="39"/>
      <c r="H57" s="42"/>
      <c r="I57" s="65">
        <f>I58+I60+I62+I64+I67</f>
        <v>4484.4000000000005</v>
      </c>
    </row>
    <row r="58" spans="2:9" ht="67.5" customHeight="1">
      <c r="B58" s="132" t="s">
        <v>230</v>
      </c>
      <c r="C58" s="133"/>
      <c r="D58" s="46" t="s">
        <v>192</v>
      </c>
      <c r="E58" s="46" t="s">
        <v>285</v>
      </c>
      <c r="F58" s="46" t="s">
        <v>286</v>
      </c>
      <c r="G58" s="42" t="s">
        <v>268</v>
      </c>
      <c r="H58" s="42">
        <v>100</v>
      </c>
      <c r="I58" s="92">
        <v>3047.9</v>
      </c>
    </row>
    <row r="59" spans="2:9" s="36" customFormat="1" ht="30" customHeight="1">
      <c r="B59" s="140" t="s">
        <v>269</v>
      </c>
      <c r="C59" s="141"/>
      <c r="D59" s="46" t="s">
        <v>192</v>
      </c>
      <c r="E59" s="46" t="s">
        <v>285</v>
      </c>
      <c r="F59" s="46" t="s">
        <v>286</v>
      </c>
      <c r="G59" s="42" t="s">
        <v>268</v>
      </c>
      <c r="H59" s="42">
        <v>110</v>
      </c>
      <c r="I59" s="92">
        <v>3047.9</v>
      </c>
    </row>
    <row r="60" spans="2:9" s="36" customFormat="1" ht="30" customHeight="1">
      <c r="B60" s="140" t="s">
        <v>252</v>
      </c>
      <c r="C60" s="141"/>
      <c r="D60" s="46" t="s">
        <v>192</v>
      </c>
      <c r="E60" s="46" t="s">
        <v>285</v>
      </c>
      <c r="F60" s="46" t="s">
        <v>286</v>
      </c>
      <c r="G60" s="42" t="s">
        <v>268</v>
      </c>
      <c r="H60" s="42">
        <v>200</v>
      </c>
      <c r="I60" s="92">
        <v>1023</v>
      </c>
    </row>
    <row r="61" spans="2:9" s="36" customFormat="1" ht="30" customHeight="1">
      <c r="B61" s="140" t="s">
        <v>260</v>
      </c>
      <c r="C61" s="141"/>
      <c r="D61" s="46" t="s">
        <v>192</v>
      </c>
      <c r="E61" s="46" t="s">
        <v>285</v>
      </c>
      <c r="F61" s="46" t="s">
        <v>286</v>
      </c>
      <c r="G61" s="42" t="s">
        <v>268</v>
      </c>
      <c r="H61" s="42">
        <v>240</v>
      </c>
      <c r="I61" s="92">
        <v>1023</v>
      </c>
    </row>
    <row r="62" spans="2:9" s="36" customFormat="1" ht="20.25" customHeight="1">
      <c r="B62" s="140" t="s">
        <v>270</v>
      </c>
      <c r="C62" s="141"/>
      <c r="D62" s="46" t="s">
        <v>192</v>
      </c>
      <c r="E62" s="46" t="s">
        <v>285</v>
      </c>
      <c r="F62" s="46" t="s">
        <v>286</v>
      </c>
      <c r="G62" s="42" t="s">
        <v>268</v>
      </c>
      <c r="H62" s="42">
        <v>800</v>
      </c>
      <c r="I62" s="92">
        <v>24</v>
      </c>
    </row>
    <row r="63" spans="2:9" s="36" customFormat="1" ht="18" customHeight="1">
      <c r="B63" s="140" t="s">
        <v>271</v>
      </c>
      <c r="C63" s="141"/>
      <c r="D63" s="46" t="s">
        <v>192</v>
      </c>
      <c r="E63" s="46" t="s">
        <v>285</v>
      </c>
      <c r="F63" s="46" t="s">
        <v>286</v>
      </c>
      <c r="G63" s="42" t="s">
        <v>268</v>
      </c>
      <c r="H63" s="42">
        <v>850</v>
      </c>
      <c r="I63" s="92">
        <v>24</v>
      </c>
    </row>
    <row r="64" spans="2:9" ht="28.5" customHeight="1">
      <c r="B64" s="126" t="s">
        <v>302</v>
      </c>
      <c r="C64" s="127"/>
      <c r="D64" s="21" t="s">
        <v>192</v>
      </c>
      <c r="E64" s="21" t="s">
        <v>285</v>
      </c>
      <c r="F64" s="21" t="s">
        <v>286</v>
      </c>
      <c r="G64" s="89"/>
      <c r="H64" s="89">
        <v>240</v>
      </c>
      <c r="I64" s="65">
        <f>I65+I66</f>
        <v>148.4</v>
      </c>
    </row>
    <row r="65" spans="2:9" ht="31.5" customHeight="1">
      <c r="B65" s="124" t="s">
        <v>302</v>
      </c>
      <c r="C65" s="125"/>
      <c r="D65" s="93" t="s">
        <v>192</v>
      </c>
      <c r="E65" s="93" t="s">
        <v>285</v>
      </c>
      <c r="F65" s="93" t="s">
        <v>286</v>
      </c>
      <c r="G65" s="91" t="s">
        <v>376</v>
      </c>
      <c r="H65" s="91">
        <v>240</v>
      </c>
      <c r="I65" s="92">
        <v>115.8</v>
      </c>
    </row>
    <row r="66" spans="2:9" ht="31.5" customHeight="1">
      <c r="B66" s="124" t="s">
        <v>302</v>
      </c>
      <c r="C66" s="125"/>
      <c r="D66" s="93" t="s">
        <v>192</v>
      </c>
      <c r="E66" s="93" t="s">
        <v>285</v>
      </c>
      <c r="F66" s="93" t="s">
        <v>286</v>
      </c>
      <c r="G66" s="91" t="s">
        <v>377</v>
      </c>
      <c r="H66" s="91">
        <v>240</v>
      </c>
      <c r="I66" s="92">
        <v>32.6</v>
      </c>
    </row>
    <row r="67" spans="2:9" ht="69.75" customHeight="1">
      <c r="B67" s="126" t="s">
        <v>370</v>
      </c>
      <c r="C67" s="127"/>
      <c r="D67" s="21" t="s">
        <v>192</v>
      </c>
      <c r="E67" s="21" t="s">
        <v>285</v>
      </c>
      <c r="F67" s="21" t="s">
        <v>286</v>
      </c>
      <c r="G67" s="89"/>
      <c r="H67" s="89"/>
      <c r="I67" s="65">
        <v>241.1</v>
      </c>
    </row>
    <row r="68" spans="2:9" ht="59.25" customHeight="1">
      <c r="B68" s="124" t="s">
        <v>230</v>
      </c>
      <c r="C68" s="125"/>
      <c r="D68" s="93" t="s">
        <v>192</v>
      </c>
      <c r="E68" s="93" t="s">
        <v>285</v>
      </c>
      <c r="F68" s="93" t="s">
        <v>286</v>
      </c>
      <c r="G68" s="91" t="s">
        <v>375</v>
      </c>
      <c r="H68" s="91">
        <v>100</v>
      </c>
      <c r="I68" s="92">
        <v>241.1</v>
      </c>
    </row>
    <row r="69" spans="2:9" ht="21.75" customHeight="1">
      <c r="B69" s="138" t="s">
        <v>373</v>
      </c>
      <c r="C69" s="139"/>
      <c r="D69" s="93" t="s">
        <v>192</v>
      </c>
      <c r="E69" s="93" t="s">
        <v>285</v>
      </c>
      <c r="F69" s="93" t="s">
        <v>286</v>
      </c>
      <c r="G69" s="91" t="s">
        <v>375</v>
      </c>
      <c r="H69" s="91">
        <v>110</v>
      </c>
      <c r="I69" s="92">
        <v>241.1</v>
      </c>
    </row>
    <row r="70" spans="2:9" ht="18" customHeight="1">
      <c r="B70" s="128" t="s">
        <v>273</v>
      </c>
      <c r="C70" s="129"/>
      <c r="D70" s="21" t="s">
        <v>192</v>
      </c>
      <c r="E70" s="21">
        <v>10</v>
      </c>
      <c r="F70" s="93"/>
      <c r="G70" s="91"/>
      <c r="H70" s="91"/>
      <c r="I70" s="65">
        <f>I71</f>
        <v>160</v>
      </c>
    </row>
    <row r="71" spans="2:9" ht="18" customHeight="1">
      <c r="B71" s="128" t="s">
        <v>274</v>
      </c>
      <c r="C71" s="129"/>
      <c r="D71" s="21" t="s">
        <v>192</v>
      </c>
      <c r="E71" s="21">
        <v>10</v>
      </c>
      <c r="F71" s="21" t="s">
        <v>286</v>
      </c>
      <c r="G71" s="91"/>
      <c r="H71" s="91"/>
      <c r="I71" s="65">
        <f>I72</f>
        <v>160</v>
      </c>
    </row>
    <row r="72" spans="2:9" ht="18.75" customHeight="1">
      <c r="B72" s="138" t="s">
        <v>275</v>
      </c>
      <c r="C72" s="139"/>
      <c r="D72" s="93" t="s">
        <v>192</v>
      </c>
      <c r="E72" s="93">
        <v>10</v>
      </c>
      <c r="F72" s="93" t="s">
        <v>286</v>
      </c>
      <c r="G72" s="91" t="s">
        <v>276</v>
      </c>
      <c r="H72" s="91">
        <v>300</v>
      </c>
      <c r="I72" s="92">
        <v>160</v>
      </c>
    </row>
    <row r="73" spans="2:9" ht="17.25" customHeight="1">
      <c r="B73" s="138" t="s">
        <v>277</v>
      </c>
      <c r="C73" s="139"/>
      <c r="D73" s="93" t="s">
        <v>192</v>
      </c>
      <c r="E73" s="93">
        <v>10</v>
      </c>
      <c r="F73" s="93" t="s">
        <v>286</v>
      </c>
      <c r="G73" s="91" t="s">
        <v>276</v>
      </c>
      <c r="H73" s="91">
        <v>310</v>
      </c>
      <c r="I73" s="92">
        <v>160</v>
      </c>
    </row>
    <row r="74" spans="2:9" ht="24.75" customHeight="1" thickBot="1">
      <c r="B74" s="136" t="s">
        <v>278</v>
      </c>
      <c r="C74" s="137"/>
      <c r="D74" s="72"/>
      <c r="E74" s="55"/>
      <c r="F74" s="55"/>
      <c r="G74" s="55"/>
      <c r="H74" s="55"/>
      <c r="I74" s="71">
        <f>I13+I33+I39+I44+I48+I56+I70</f>
        <v>8645.2000000000007</v>
      </c>
    </row>
    <row r="75" spans="2:9">
      <c r="B75" s="22"/>
      <c r="C75" s="22"/>
      <c r="D75" s="22"/>
      <c r="E75" s="22"/>
      <c r="F75" s="22"/>
      <c r="G75" s="22"/>
      <c r="H75" s="22"/>
      <c r="I75" s="29"/>
    </row>
    <row r="76" spans="2:9">
      <c r="B76" s="3"/>
    </row>
  </sheetData>
  <mergeCells count="69">
    <mergeCell ref="B9:I9"/>
    <mergeCell ref="B14:C14"/>
    <mergeCell ref="B60:C60"/>
    <mergeCell ref="B61:C61"/>
    <mergeCell ref="B62:C62"/>
    <mergeCell ref="B57:C57"/>
    <mergeCell ref="B58:C58"/>
    <mergeCell ref="B59:C59"/>
    <mergeCell ref="B56:C56"/>
    <mergeCell ref="B54:C54"/>
    <mergeCell ref="B52:C52"/>
    <mergeCell ref="B53:C53"/>
    <mergeCell ref="B51:C51"/>
    <mergeCell ref="B43:C43"/>
    <mergeCell ref="B42:C42"/>
    <mergeCell ref="B48:C48"/>
    <mergeCell ref="B74:C74"/>
    <mergeCell ref="B71:C71"/>
    <mergeCell ref="B72:C72"/>
    <mergeCell ref="B73:C73"/>
    <mergeCell ref="B63:C63"/>
    <mergeCell ref="B64:C64"/>
    <mergeCell ref="B70:C70"/>
    <mergeCell ref="B68:C68"/>
    <mergeCell ref="B69:C69"/>
    <mergeCell ref="B65:C65"/>
    <mergeCell ref="B66:C66"/>
    <mergeCell ref="B49:C49"/>
    <mergeCell ref="B50:C50"/>
    <mergeCell ref="B47:C47"/>
    <mergeCell ref="B44:C44"/>
    <mergeCell ref="B45:C45"/>
    <mergeCell ref="B46:C46"/>
    <mergeCell ref="B39:C39"/>
    <mergeCell ref="B40:C40"/>
    <mergeCell ref="B41:C41"/>
    <mergeCell ref="B38:C38"/>
    <mergeCell ref="B37:C37"/>
    <mergeCell ref="B36:C36"/>
    <mergeCell ref="B30:C30"/>
    <mergeCell ref="B31:C31"/>
    <mergeCell ref="B32:C32"/>
    <mergeCell ref="B33:C33"/>
    <mergeCell ref="B34:C34"/>
    <mergeCell ref="B35:C35"/>
    <mergeCell ref="B16:C16"/>
    <mergeCell ref="B26:C26"/>
    <mergeCell ref="B24:C24"/>
    <mergeCell ref="B25:C25"/>
    <mergeCell ref="B20:C20"/>
    <mergeCell ref="B21:C21"/>
    <mergeCell ref="B22:C22"/>
    <mergeCell ref="B23:C23"/>
    <mergeCell ref="B55:C55"/>
    <mergeCell ref="B67:C67"/>
    <mergeCell ref="G11:G12"/>
    <mergeCell ref="H11:H12"/>
    <mergeCell ref="B27:C27"/>
    <mergeCell ref="B28:C28"/>
    <mergeCell ref="B29:C29"/>
    <mergeCell ref="B13:C13"/>
    <mergeCell ref="B11:C12"/>
    <mergeCell ref="D11:D12"/>
    <mergeCell ref="E11:E12"/>
    <mergeCell ref="F11:F12"/>
    <mergeCell ref="B18:C18"/>
    <mergeCell ref="B19:C19"/>
    <mergeCell ref="B17:C17"/>
    <mergeCell ref="B15:C15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45"/>
  <sheetViews>
    <sheetView topLeftCell="A25" zoomScale="110" zoomScaleNormal="110" workbookViewId="0">
      <selection activeCell="I30" sqref="I30"/>
    </sheetView>
  </sheetViews>
  <sheetFormatPr defaultRowHeight="15"/>
  <cols>
    <col min="1" max="1" width="3.28515625" customWidth="1"/>
    <col min="2" max="2" width="55.5703125" customWidth="1"/>
    <col min="3" max="3" width="8.42578125" customWidth="1"/>
    <col min="4" max="4" width="7" customWidth="1"/>
    <col min="5" max="5" width="5.85546875" customWidth="1"/>
    <col min="6" max="6" width="16.85546875" customWidth="1"/>
    <col min="7" max="7" width="6.5703125" customWidth="1"/>
    <col min="8" max="9" width="9.140625" customWidth="1"/>
  </cols>
  <sheetData>
    <row r="1" spans="2:9">
      <c r="B1" s="41"/>
      <c r="C1" s="41"/>
      <c r="H1" s="32"/>
      <c r="I1" s="41" t="s">
        <v>288</v>
      </c>
    </row>
    <row r="2" spans="2:9">
      <c r="B2" s="41"/>
      <c r="C2" s="41"/>
      <c r="H2" s="32"/>
      <c r="I2" s="41" t="s">
        <v>1</v>
      </c>
    </row>
    <row r="3" spans="2:9">
      <c r="B3" s="41"/>
      <c r="C3" s="41"/>
      <c r="H3" s="32"/>
      <c r="I3" s="41" t="s">
        <v>2</v>
      </c>
    </row>
    <row r="4" spans="2:9">
      <c r="B4" s="41"/>
      <c r="C4" s="41"/>
      <c r="H4" s="32"/>
      <c r="I4" s="41" t="s">
        <v>3</v>
      </c>
    </row>
    <row r="5" spans="2:9">
      <c r="B5" s="41"/>
      <c r="C5" s="41"/>
      <c r="H5" s="32"/>
      <c r="I5" s="41" t="s">
        <v>4</v>
      </c>
    </row>
    <row r="6" spans="2:9">
      <c r="B6" s="41"/>
      <c r="C6" s="41"/>
      <c r="H6" s="32"/>
      <c r="I6" s="41" t="s">
        <v>5</v>
      </c>
    </row>
    <row r="7" spans="2:9">
      <c r="B7" s="41"/>
      <c r="C7" s="41"/>
      <c r="I7" s="41"/>
    </row>
    <row r="8" spans="2:9">
      <c r="B8" s="41"/>
      <c r="C8" s="41"/>
      <c r="I8" s="41" t="s">
        <v>61</v>
      </c>
    </row>
    <row r="9" spans="2:9" ht="28.5" customHeight="1">
      <c r="B9" s="102" t="s">
        <v>365</v>
      </c>
      <c r="C9" s="102"/>
      <c r="D9" s="102"/>
      <c r="E9" s="102"/>
      <c r="F9" s="102"/>
      <c r="G9" s="102"/>
      <c r="H9" s="102"/>
      <c r="I9" s="102"/>
    </row>
    <row r="10" spans="2:9" ht="15.75" thickBot="1">
      <c r="B10" s="38"/>
      <c r="C10" s="38"/>
    </row>
    <row r="11" spans="2:9">
      <c r="B11" s="119" t="s">
        <v>289</v>
      </c>
      <c r="C11" s="121">
        <v>10</v>
      </c>
      <c r="D11" s="121" t="s">
        <v>223</v>
      </c>
      <c r="E11" s="121" t="s">
        <v>224</v>
      </c>
      <c r="F11" s="121" t="s">
        <v>225</v>
      </c>
      <c r="G11" s="121" t="s">
        <v>226</v>
      </c>
      <c r="H11" s="121" t="s">
        <v>290</v>
      </c>
      <c r="I11" s="123"/>
    </row>
    <row r="12" spans="2:9">
      <c r="B12" s="120"/>
      <c r="C12" s="122"/>
      <c r="D12" s="122"/>
      <c r="E12" s="122"/>
      <c r="F12" s="122"/>
      <c r="G12" s="122"/>
      <c r="H12" s="39" t="s">
        <v>348</v>
      </c>
      <c r="I12" s="83" t="s">
        <v>349</v>
      </c>
    </row>
    <row r="13" spans="2:9">
      <c r="B13" s="78" t="s">
        <v>228</v>
      </c>
      <c r="C13" s="21" t="s">
        <v>192</v>
      </c>
      <c r="D13" s="21" t="s">
        <v>286</v>
      </c>
      <c r="E13" s="46"/>
      <c r="F13" s="42"/>
      <c r="G13" s="42"/>
      <c r="H13" s="13">
        <f>H14+H16+H20+H22+H24</f>
        <v>2597.2000000000003</v>
      </c>
      <c r="I13" s="13">
        <f>I14+I16+I20+I22+I24</f>
        <v>3781.2000000000003</v>
      </c>
    </row>
    <row r="14" spans="2:9" ht="28.5">
      <c r="B14" s="78" t="s">
        <v>291</v>
      </c>
      <c r="C14" s="21" t="s">
        <v>192</v>
      </c>
      <c r="D14" s="21" t="s">
        <v>286</v>
      </c>
      <c r="E14" s="21" t="s">
        <v>279</v>
      </c>
      <c r="F14" s="42"/>
      <c r="G14" s="42"/>
      <c r="H14" s="13">
        <f>H15</f>
        <v>464.3</v>
      </c>
      <c r="I14" s="65">
        <f>I15</f>
        <v>464.3</v>
      </c>
    </row>
    <row r="15" spans="2:9" ht="27">
      <c r="B15" s="85" t="s">
        <v>232</v>
      </c>
      <c r="C15" s="46" t="s">
        <v>192</v>
      </c>
      <c r="D15" s="46" t="s">
        <v>286</v>
      </c>
      <c r="E15" s="46" t="s">
        <v>279</v>
      </c>
      <c r="F15" s="42" t="s">
        <v>231</v>
      </c>
      <c r="G15" s="42">
        <v>120</v>
      </c>
      <c r="H15" s="45">
        <v>464.3</v>
      </c>
      <c r="I15" s="67">
        <v>464.3</v>
      </c>
    </row>
    <row r="16" spans="2:9">
      <c r="B16" s="78" t="s">
        <v>292</v>
      </c>
      <c r="C16" s="21" t="s">
        <v>192</v>
      </c>
      <c r="D16" s="21" t="s">
        <v>286</v>
      </c>
      <c r="E16" s="21" t="s">
        <v>283</v>
      </c>
      <c r="F16" s="42"/>
      <c r="G16" s="42"/>
      <c r="H16" s="13">
        <f>H17+H18+H19</f>
        <v>2102</v>
      </c>
      <c r="I16" s="13">
        <f>I17+I18+I19</f>
        <v>3286</v>
      </c>
    </row>
    <row r="17" spans="2:9" ht="27">
      <c r="B17" s="85" t="s">
        <v>232</v>
      </c>
      <c r="C17" s="23" t="s">
        <v>192</v>
      </c>
      <c r="D17" s="46" t="s">
        <v>286</v>
      </c>
      <c r="E17" s="46" t="s">
        <v>283</v>
      </c>
      <c r="F17" s="42" t="s">
        <v>235</v>
      </c>
      <c r="G17" s="42">
        <v>120</v>
      </c>
      <c r="H17" s="45">
        <v>1300</v>
      </c>
      <c r="I17" s="67">
        <v>2089</v>
      </c>
    </row>
    <row r="18" spans="2:9" ht="27">
      <c r="B18" s="85" t="s">
        <v>260</v>
      </c>
      <c r="C18" s="23" t="s">
        <v>192</v>
      </c>
      <c r="D18" s="46" t="s">
        <v>286</v>
      </c>
      <c r="E18" s="46" t="s">
        <v>283</v>
      </c>
      <c r="F18" s="42" t="s">
        <v>235</v>
      </c>
      <c r="G18" s="42">
        <v>240</v>
      </c>
      <c r="H18" s="45">
        <v>696</v>
      </c>
      <c r="I18" s="67">
        <v>1121</v>
      </c>
    </row>
    <row r="19" spans="2:9">
      <c r="B19" s="85" t="s">
        <v>293</v>
      </c>
      <c r="C19" s="46" t="s">
        <v>192</v>
      </c>
      <c r="D19" s="46" t="s">
        <v>286</v>
      </c>
      <c r="E19" s="46" t="s">
        <v>283</v>
      </c>
      <c r="F19" s="42" t="s">
        <v>235</v>
      </c>
      <c r="G19" s="42">
        <v>850</v>
      </c>
      <c r="H19" s="45">
        <v>106</v>
      </c>
      <c r="I19" s="67">
        <v>76</v>
      </c>
    </row>
    <row r="20" spans="2:9" ht="42.75">
      <c r="B20" s="78" t="s">
        <v>294</v>
      </c>
      <c r="C20" s="21" t="s">
        <v>192</v>
      </c>
      <c r="D20" s="21" t="s">
        <v>286</v>
      </c>
      <c r="E20" s="21" t="s">
        <v>283</v>
      </c>
      <c r="F20" s="39" t="s">
        <v>241</v>
      </c>
      <c r="G20" s="39"/>
      <c r="H20" s="13">
        <v>0.1</v>
      </c>
      <c r="I20" s="65">
        <v>0.1</v>
      </c>
    </row>
    <row r="21" spans="2:9" ht="27">
      <c r="B21" s="85" t="s">
        <v>260</v>
      </c>
      <c r="C21" s="46" t="s">
        <v>192</v>
      </c>
      <c r="D21" s="46" t="s">
        <v>286</v>
      </c>
      <c r="E21" s="46" t="s">
        <v>283</v>
      </c>
      <c r="F21" s="42" t="s">
        <v>241</v>
      </c>
      <c r="G21" s="42">
        <v>240</v>
      </c>
      <c r="H21" s="45">
        <v>0.1</v>
      </c>
      <c r="I21" s="67">
        <v>0.1</v>
      </c>
    </row>
    <row r="22" spans="2:9" ht="42.75">
      <c r="B22" s="86" t="s">
        <v>352</v>
      </c>
      <c r="C22" s="21" t="s">
        <v>192</v>
      </c>
      <c r="D22" s="21" t="s">
        <v>286</v>
      </c>
      <c r="E22" s="21" t="s">
        <v>344</v>
      </c>
      <c r="F22" s="21" t="s">
        <v>355</v>
      </c>
      <c r="G22" s="42"/>
      <c r="H22" s="13">
        <v>20.8</v>
      </c>
      <c r="I22" s="65">
        <v>20.8</v>
      </c>
    </row>
    <row r="23" spans="2:9">
      <c r="B23" s="85" t="s">
        <v>353</v>
      </c>
      <c r="C23" s="46" t="s">
        <v>192</v>
      </c>
      <c r="D23" s="46" t="s">
        <v>286</v>
      </c>
      <c r="E23" s="46" t="s">
        <v>344</v>
      </c>
      <c r="F23" s="46" t="s">
        <v>355</v>
      </c>
      <c r="G23" s="42">
        <v>540</v>
      </c>
      <c r="H23" s="45">
        <v>20.8</v>
      </c>
      <c r="I23" s="67">
        <v>20.8</v>
      </c>
    </row>
    <row r="24" spans="2:9">
      <c r="B24" s="78" t="s">
        <v>244</v>
      </c>
      <c r="C24" s="21" t="s">
        <v>192</v>
      </c>
      <c r="D24" s="21" t="s">
        <v>286</v>
      </c>
      <c r="E24" s="21">
        <v>11</v>
      </c>
      <c r="F24" s="39" t="s">
        <v>245</v>
      </c>
      <c r="G24" s="42"/>
      <c r="H24" s="13">
        <v>10</v>
      </c>
      <c r="I24" s="65">
        <v>10</v>
      </c>
    </row>
    <row r="25" spans="2:9">
      <c r="B25" s="85" t="s">
        <v>295</v>
      </c>
      <c r="C25" s="46" t="s">
        <v>192</v>
      </c>
      <c r="D25" s="46" t="s">
        <v>286</v>
      </c>
      <c r="E25" s="46">
        <v>11</v>
      </c>
      <c r="F25" s="42" t="s">
        <v>245</v>
      </c>
      <c r="G25" s="42">
        <v>870</v>
      </c>
      <c r="H25" s="45">
        <v>10</v>
      </c>
      <c r="I25" s="67">
        <v>10</v>
      </c>
    </row>
    <row r="26" spans="2:9">
      <c r="B26" s="78" t="s">
        <v>247</v>
      </c>
      <c r="C26" s="21" t="s">
        <v>192</v>
      </c>
      <c r="D26" s="21" t="s">
        <v>279</v>
      </c>
      <c r="E26" s="46"/>
      <c r="F26" s="42"/>
      <c r="G26" s="42"/>
      <c r="H26" s="13">
        <f>H27</f>
        <v>0</v>
      </c>
      <c r="I26" s="65">
        <f>I27</f>
        <v>0</v>
      </c>
    </row>
    <row r="27" spans="2:9">
      <c r="B27" s="78" t="s">
        <v>296</v>
      </c>
      <c r="C27" s="21" t="s">
        <v>192</v>
      </c>
      <c r="D27" s="21" t="s">
        <v>279</v>
      </c>
      <c r="E27" s="21" t="s">
        <v>280</v>
      </c>
      <c r="F27" s="42"/>
      <c r="G27" s="42"/>
      <c r="H27" s="13">
        <f>H28+H29</f>
        <v>0</v>
      </c>
      <c r="I27" s="65">
        <f>I28+I29</f>
        <v>0</v>
      </c>
    </row>
    <row r="28" spans="2:9" ht="27">
      <c r="B28" s="85" t="s">
        <v>232</v>
      </c>
      <c r="C28" s="46" t="s">
        <v>192</v>
      </c>
      <c r="D28" s="46" t="s">
        <v>279</v>
      </c>
      <c r="E28" s="46" t="s">
        <v>280</v>
      </c>
      <c r="F28" s="42" t="s">
        <v>249</v>
      </c>
      <c r="G28" s="42">
        <v>120</v>
      </c>
      <c r="H28" s="45">
        <v>0</v>
      </c>
      <c r="I28" s="67">
        <v>0</v>
      </c>
    </row>
    <row r="29" spans="2:9" ht="27">
      <c r="B29" s="85" t="s">
        <v>260</v>
      </c>
      <c r="C29" s="46" t="s">
        <v>192</v>
      </c>
      <c r="D29" s="46" t="s">
        <v>279</v>
      </c>
      <c r="E29" s="46" t="s">
        <v>280</v>
      </c>
      <c r="F29" s="42" t="s">
        <v>249</v>
      </c>
      <c r="G29" s="42">
        <v>240</v>
      </c>
      <c r="H29" s="45">
        <v>0</v>
      </c>
      <c r="I29" s="67">
        <v>0</v>
      </c>
    </row>
    <row r="30" spans="2:9">
      <c r="B30" s="78" t="s">
        <v>257</v>
      </c>
      <c r="C30" s="21" t="s">
        <v>192</v>
      </c>
      <c r="D30" s="21" t="s">
        <v>283</v>
      </c>
      <c r="E30" s="21" t="s">
        <v>281</v>
      </c>
      <c r="F30" s="42"/>
      <c r="G30" s="42"/>
      <c r="H30" s="13">
        <v>759.6</v>
      </c>
      <c r="I30" s="65">
        <v>741.6</v>
      </c>
    </row>
    <row r="31" spans="2:9" ht="27">
      <c r="B31" s="85" t="s">
        <v>260</v>
      </c>
      <c r="C31" s="46" t="s">
        <v>192</v>
      </c>
      <c r="D31" s="46" t="s">
        <v>283</v>
      </c>
      <c r="E31" s="46" t="s">
        <v>281</v>
      </c>
      <c r="F31" s="42" t="s">
        <v>259</v>
      </c>
      <c r="G31" s="42">
        <v>240</v>
      </c>
      <c r="H31" s="45">
        <v>759.6</v>
      </c>
      <c r="I31" s="67">
        <v>741.6</v>
      </c>
    </row>
    <row r="32" spans="2:9">
      <c r="B32" s="78" t="s">
        <v>261</v>
      </c>
      <c r="C32" s="46" t="s">
        <v>192</v>
      </c>
      <c r="D32" s="21" t="s">
        <v>284</v>
      </c>
      <c r="E32" s="21"/>
      <c r="F32" s="42"/>
      <c r="G32" s="42" t="s">
        <v>42</v>
      </c>
      <c r="H32" s="13">
        <f>H33</f>
        <v>492.2</v>
      </c>
      <c r="I32" s="65">
        <v>574.1</v>
      </c>
    </row>
    <row r="33" spans="2:9">
      <c r="B33" s="78" t="s">
        <v>262</v>
      </c>
      <c r="C33" s="21" t="s">
        <v>192</v>
      </c>
      <c r="D33" s="21" t="s">
        <v>284</v>
      </c>
      <c r="E33" s="21" t="s">
        <v>279</v>
      </c>
      <c r="F33" s="42"/>
      <c r="G33" s="42"/>
      <c r="H33" s="13">
        <v>492.2</v>
      </c>
      <c r="I33" s="65">
        <v>574.1</v>
      </c>
    </row>
    <row r="34" spans="2:9" ht="28.5">
      <c r="B34" s="78" t="s">
        <v>266</v>
      </c>
      <c r="C34" s="21" t="s">
        <v>192</v>
      </c>
      <c r="D34" s="21" t="s">
        <v>285</v>
      </c>
      <c r="E34" s="21"/>
      <c r="F34" s="39"/>
      <c r="G34" s="42"/>
      <c r="H34" s="13">
        <f>H35</f>
        <v>3742.1</v>
      </c>
      <c r="I34" s="65">
        <f>I35</f>
        <v>4640.1000000000004</v>
      </c>
    </row>
    <row r="35" spans="2:9">
      <c r="B35" s="78" t="s">
        <v>267</v>
      </c>
      <c r="C35" s="21" t="s">
        <v>192</v>
      </c>
      <c r="D35" s="21" t="s">
        <v>285</v>
      </c>
      <c r="E35" s="21" t="s">
        <v>286</v>
      </c>
      <c r="F35" s="39"/>
      <c r="G35" s="42"/>
      <c r="H35" s="13">
        <f>H36+H37</f>
        <v>3742.1</v>
      </c>
      <c r="I35" s="65">
        <f>I36+I37</f>
        <v>4640.1000000000004</v>
      </c>
    </row>
    <row r="36" spans="2:9">
      <c r="B36" s="85" t="s">
        <v>269</v>
      </c>
      <c r="C36" s="21" t="s">
        <v>192</v>
      </c>
      <c r="D36" s="46" t="s">
        <v>285</v>
      </c>
      <c r="E36" s="46" t="s">
        <v>286</v>
      </c>
      <c r="F36" s="42" t="s">
        <v>268</v>
      </c>
      <c r="G36" s="42">
        <v>110</v>
      </c>
      <c r="H36" s="45">
        <v>2950</v>
      </c>
      <c r="I36" s="67">
        <v>3200.1</v>
      </c>
    </row>
    <row r="37" spans="2:9" ht="27">
      <c r="B37" s="85" t="s">
        <v>260</v>
      </c>
      <c r="C37" s="46" t="s">
        <v>192</v>
      </c>
      <c r="D37" s="46" t="s">
        <v>285</v>
      </c>
      <c r="E37" s="46" t="s">
        <v>286</v>
      </c>
      <c r="F37" s="42" t="s">
        <v>268</v>
      </c>
      <c r="G37" s="42">
        <v>240</v>
      </c>
      <c r="H37" s="45">
        <v>792.1</v>
      </c>
      <c r="I37" s="67">
        <v>1440</v>
      </c>
    </row>
    <row r="38" spans="2:9">
      <c r="B38" s="78" t="s">
        <v>273</v>
      </c>
      <c r="C38" s="46" t="s">
        <v>192</v>
      </c>
      <c r="D38" s="21">
        <v>10</v>
      </c>
      <c r="E38" s="46"/>
      <c r="F38" s="42"/>
      <c r="G38" s="42"/>
      <c r="H38" s="13">
        <v>160</v>
      </c>
      <c r="I38" s="65">
        <v>160</v>
      </c>
    </row>
    <row r="39" spans="2:9">
      <c r="B39" s="85" t="s">
        <v>274</v>
      </c>
      <c r="C39" s="21" t="s">
        <v>192</v>
      </c>
      <c r="D39" s="46">
        <v>10</v>
      </c>
      <c r="E39" s="46" t="s">
        <v>286</v>
      </c>
      <c r="F39" s="42"/>
      <c r="G39" s="42"/>
      <c r="H39" s="45">
        <v>160</v>
      </c>
      <c r="I39" s="67">
        <v>160</v>
      </c>
    </row>
    <row r="40" spans="2:9" ht="27">
      <c r="B40" s="85" t="s">
        <v>297</v>
      </c>
      <c r="C40" s="46" t="s">
        <v>192</v>
      </c>
      <c r="D40" s="46">
        <v>10</v>
      </c>
      <c r="E40" s="46" t="s">
        <v>286</v>
      </c>
      <c r="F40" s="42" t="s">
        <v>276</v>
      </c>
      <c r="G40" s="44">
        <v>310</v>
      </c>
      <c r="H40" s="45">
        <v>160</v>
      </c>
      <c r="I40" s="67">
        <v>160</v>
      </c>
    </row>
    <row r="41" spans="2:9">
      <c r="B41" s="78" t="s">
        <v>298</v>
      </c>
      <c r="C41" s="46" t="s">
        <v>192</v>
      </c>
      <c r="D41" s="21">
        <v>99</v>
      </c>
      <c r="E41" s="21">
        <v>99</v>
      </c>
      <c r="F41" s="42"/>
      <c r="G41" s="42"/>
      <c r="H41" s="13">
        <v>198.7</v>
      </c>
      <c r="I41" s="65">
        <f>I42</f>
        <v>520.79999999999995</v>
      </c>
    </row>
    <row r="42" spans="2:9">
      <c r="B42" s="85" t="s">
        <v>298</v>
      </c>
      <c r="C42" s="21" t="s">
        <v>192</v>
      </c>
      <c r="D42" s="46">
        <v>99</v>
      </c>
      <c r="E42" s="46">
        <v>99</v>
      </c>
      <c r="F42" s="42">
        <v>9990000</v>
      </c>
      <c r="G42" s="42">
        <v>999</v>
      </c>
      <c r="H42" s="45">
        <v>198.7</v>
      </c>
      <c r="I42" s="67">
        <v>520.79999999999995</v>
      </c>
    </row>
    <row r="43" spans="2:9" ht="15.75" thickBot="1">
      <c r="B43" s="69" t="s">
        <v>278</v>
      </c>
      <c r="C43" s="46" t="s">
        <v>192</v>
      </c>
      <c r="D43" s="55"/>
      <c r="E43" s="55"/>
      <c r="F43" s="55"/>
      <c r="G43" s="55"/>
      <c r="H43" s="77">
        <f>H13+H26+H30+H32+H34+H38+H41+H24-H24</f>
        <v>7949.8</v>
      </c>
      <c r="I43" s="71">
        <f>I41+I38+I34+I32+I30+I26+I13</f>
        <v>10417.800000000001</v>
      </c>
    </row>
    <row r="44" spans="2:9">
      <c r="I44" s="28"/>
    </row>
    <row r="45" spans="2:9">
      <c r="I45" s="27"/>
    </row>
  </sheetData>
  <mergeCells count="8">
    <mergeCell ref="B9:I9"/>
    <mergeCell ref="B11:B12"/>
    <mergeCell ref="D11:D12"/>
    <mergeCell ref="E11:E12"/>
    <mergeCell ref="F11:F12"/>
    <mergeCell ref="G11:G12"/>
    <mergeCell ref="H11:I11"/>
    <mergeCell ref="C11:C12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31"/>
  <sheetViews>
    <sheetView topLeftCell="A4" workbookViewId="0">
      <selection activeCell="B18" sqref="B18"/>
    </sheetView>
  </sheetViews>
  <sheetFormatPr defaultRowHeight="15"/>
  <cols>
    <col min="1" max="1" width="2.7109375" customWidth="1"/>
    <col min="2" max="2" width="45.85546875" customWidth="1"/>
    <col min="6" max="6" width="16.5703125" customWidth="1"/>
  </cols>
  <sheetData>
    <row r="1" spans="2:8">
      <c r="B1" s="1"/>
    </row>
    <row r="2" spans="2:8">
      <c r="B2" s="1"/>
      <c r="H2" s="1" t="s">
        <v>304</v>
      </c>
    </row>
    <row r="3" spans="2:8">
      <c r="B3" s="1"/>
      <c r="H3" s="1" t="s">
        <v>1</v>
      </c>
    </row>
    <row r="4" spans="2:8">
      <c r="B4" s="1"/>
      <c r="H4" s="1" t="s">
        <v>2</v>
      </c>
    </row>
    <row r="5" spans="2:8">
      <c r="B5" s="1"/>
      <c r="H5" s="1" t="s">
        <v>3</v>
      </c>
    </row>
    <row r="6" spans="2:8">
      <c r="B6" s="1"/>
      <c r="H6" s="1" t="s">
        <v>4</v>
      </c>
    </row>
    <row r="7" spans="2:8">
      <c r="B7" s="1"/>
      <c r="H7" s="1" t="s">
        <v>5</v>
      </c>
    </row>
    <row r="8" spans="2:8">
      <c r="B8" s="1"/>
      <c r="H8" s="1"/>
    </row>
    <row r="9" spans="2:8" ht="45" customHeight="1">
      <c r="B9" s="111" t="s">
        <v>380</v>
      </c>
      <c r="C9" s="111"/>
      <c r="D9" s="111"/>
      <c r="E9" s="111"/>
      <c r="F9" s="111"/>
      <c r="G9" s="111"/>
      <c r="H9" s="111"/>
    </row>
    <row r="10" spans="2:8">
      <c r="B10" s="24"/>
      <c r="C10" s="24"/>
      <c r="D10" s="24"/>
      <c r="E10" s="24"/>
      <c r="F10" s="24"/>
      <c r="G10" s="24"/>
      <c r="H10" s="24" t="s">
        <v>305</v>
      </c>
    </row>
    <row r="11" spans="2:8" ht="15.75" thickBot="1">
      <c r="B11" s="144" t="s">
        <v>306</v>
      </c>
      <c r="C11" s="144"/>
      <c r="D11" s="144"/>
      <c r="E11" s="144"/>
      <c r="F11" s="144"/>
      <c r="G11" s="144"/>
      <c r="H11" s="144"/>
    </row>
    <row r="12" spans="2:8" ht="15.75" thickBot="1">
      <c r="B12" s="18" t="s">
        <v>289</v>
      </c>
      <c r="C12" s="19" t="s">
        <v>307</v>
      </c>
      <c r="D12" s="19" t="s">
        <v>223</v>
      </c>
      <c r="E12" s="19" t="s">
        <v>308</v>
      </c>
      <c r="F12" s="19" t="s">
        <v>225</v>
      </c>
      <c r="G12" s="19" t="s">
        <v>226</v>
      </c>
      <c r="H12" s="19" t="s">
        <v>108</v>
      </c>
    </row>
    <row r="13" spans="2:8" ht="58.5" customHeight="1" thickBot="1">
      <c r="B13" s="9" t="s">
        <v>309</v>
      </c>
      <c r="C13" s="7">
        <v>10</v>
      </c>
      <c r="D13" s="7">
        <v>10</v>
      </c>
      <c r="E13" s="37" t="s">
        <v>286</v>
      </c>
      <c r="F13" s="7" t="s">
        <v>310</v>
      </c>
      <c r="G13" s="7">
        <v>300</v>
      </c>
      <c r="H13" s="7">
        <v>160</v>
      </c>
    </row>
    <row r="14" spans="2:8" ht="15.75" thickBot="1">
      <c r="B14" s="9" t="s">
        <v>311</v>
      </c>
      <c r="C14" s="7"/>
      <c r="D14" s="7"/>
      <c r="E14" s="7"/>
      <c r="F14" s="7"/>
      <c r="G14" s="7"/>
      <c r="H14" s="7">
        <f>H13</f>
        <v>160</v>
      </c>
    </row>
    <row r="15" spans="2:8">
      <c r="B15" s="25"/>
      <c r="C15" s="26"/>
      <c r="D15" s="26"/>
      <c r="E15" s="26"/>
      <c r="F15" s="26"/>
      <c r="G15" s="26"/>
      <c r="H15" s="26"/>
    </row>
    <row r="16" spans="2:8">
      <c r="B16" s="2"/>
    </row>
    <row r="17" spans="2:9">
      <c r="B17" s="1"/>
      <c r="H17" s="1" t="s">
        <v>304</v>
      </c>
    </row>
    <row r="18" spans="2:9">
      <c r="B18" s="1"/>
      <c r="H18" s="1" t="s">
        <v>1</v>
      </c>
    </row>
    <row r="19" spans="2:9">
      <c r="B19" s="1"/>
      <c r="H19" s="1" t="s">
        <v>2</v>
      </c>
    </row>
    <row r="20" spans="2:9">
      <c r="B20" s="1"/>
      <c r="H20" s="1" t="s">
        <v>3</v>
      </c>
    </row>
    <row r="21" spans="2:9">
      <c r="B21" s="1"/>
      <c r="H21" s="1" t="s">
        <v>4</v>
      </c>
    </row>
    <row r="22" spans="2:9">
      <c r="B22" s="1"/>
      <c r="H22" s="1" t="s">
        <v>5</v>
      </c>
    </row>
    <row r="23" spans="2:9">
      <c r="B23" s="1"/>
      <c r="H23" s="1"/>
    </row>
    <row r="24" spans="2:9" ht="18.75">
      <c r="B24" s="145" t="s">
        <v>312</v>
      </c>
      <c r="C24" s="145"/>
      <c r="D24" s="145"/>
      <c r="E24" s="145"/>
      <c r="F24" s="145"/>
      <c r="G24" s="145"/>
      <c r="H24" s="145"/>
      <c r="I24" s="145"/>
    </row>
    <row r="25" spans="2:9" ht="18.75">
      <c r="B25" s="145" t="s">
        <v>378</v>
      </c>
      <c r="C25" s="145"/>
      <c r="D25" s="145"/>
      <c r="E25" s="145"/>
      <c r="F25" s="145"/>
      <c r="G25" s="145"/>
      <c r="H25" s="145"/>
      <c r="I25" s="145"/>
    </row>
    <row r="26" spans="2:9">
      <c r="B26" s="1"/>
      <c r="I26" s="1" t="s">
        <v>61</v>
      </c>
    </row>
    <row r="27" spans="2:9" ht="15.75" thickBot="1">
      <c r="B27" s="1" t="s">
        <v>306</v>
      </c>
    </row>
    <row r="28" spans="2:9" ht="15.75" thickBot="1">
      <c r="B28" s="146" t="s">
        <v>289</v>
      </c>
      <c r="C28" s="146" t="s">
        <v>307</v>
      </c>
      <c r="D28" s="146" t="s">
        <v>223</v>
      </c>
      <c r="E28" s="146" t="s">
        <v>308</v>
      </c>
      <c r="F28" s="146" t="s">
        <v>225</v>
      </c>
      <c r="G28" s="146" t="s">
        <v>226</v>
      </c>
      <c r="H28" s="142" t="s">
        <v>313</v>
      </c>
      <c r="I28" s="143"/>
    </row>
    <row r="29" spans="2:9" ht="15.75" thickBot="1">
      <c r="B29" s="147"/>
      <c r="C29" s="147"/>
      <c r="D29" s="147"/>
      <c r="E29" s="147"/>
      <c r="F29" s="147"/>
      <c r="G29" s="147"/>
      <c r="H29" s="7" t="s">
        <v>314</v>
      </c>
      <c r="I29" s="7" t="s">
        <v>379</v>
      </c>
    </row>
    <row r="30" spans="2:9" ht="48" customHeight="1" thickBot="1">
      <c r="B30" s="9" t="s">
        <v>309</v>
      </c>
      <c r="C30" s="7">
        <v>9</v>
      </c>
      <c r="D30" s="7">
        <v>10</v>
      </c>
      <c r="E30" s="37" t="s">
        <v>286</v>
      </c>
      <c r="F30" s="7" t="s">
        <v>315</v>
      </c>
      <c r="G30" s="7">
        <v>300</v>
      </c>
      <c r="H30" s="7">
        <v>160</v>
      </c>
      <c r="I30" s="7">
        <v>160</v>
      </c>
    </row>
    <row r="31" spans="2:9" ht="15.75" thickBot="1">
      <c r="B31" s="9" t="s">
        <v>311</v>
      </c>
      <c r="C31" s="7"/>
      <c r="D31" s="7"/>
      <c r="E31" s="7"/>
      <c r="F31" s="7"/>
      <c r="G31" s="7"/>
      <c r="H31" s="7">
        <f>H30</f>
        <v>160</v>
      </c>
      <c r="I31" s="7">
        <f>I30</f>
        <v>160</v>
      </c>
    </row>
  </sheetData>
  <mergeCells count="11">
    <mergeCell ref="H28:I28"/>
    <mergeCell ref="B9:H9"/>
    <mergeCell ref="B11:H11"/>
    <mergeCell ref="B24:I24"/>
    <mergeCell ref="B25:I25"/>
    <mergeCell ref="B28:B29"/>
    <mergeCell ref="C28:C29"/>
    <mergeCell ref="D28:D29"/>
    <mergeCell ref="E28:E29"/>
    <mergeCell ref="F28:F29"/>
    <mergeCell ref="G28:G29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D21"/>
  <sheetViews>
    <sheetView topLeftCell="A13" workbookViewId="0">
      <selection activeCell="D22" sqref="D22"/>
    </sheetView>
  </sheetViews>
  <sheetFormatPr defaultRowHeight="15"/>
  <cols>
    <col min="1" max="1" width="3.5703125" customWidth="1"/>
    <col min="2" max="2" width="24.42578125" customWidth="1"/>
    <col min="3" max="3" width="39.42578125" customWidth="1"/>
    <col min="4" max="4" width="19" customWidth="1"/>
  </cols>
  <sheetData>
    <row r="1" spans="2:4">
      <c r="B1" s="1"/>
    </row>
    <row r="2" spans="2:4">
      <c r="B2" s="1"/>
      <c r="D2" s="1" t="s">
        <v>316</v>
      </c>
    </row>
    <row r="3" spans="2:4">
      <c r="B3" s="1"/>
      <c r="D3" s="1" t="s">
        <v>1</v>
      </c>
    </row>
    <row r="4" spans="2:4">
      <c r="B4" s="1"/>
      <c r="D4" s="1" t="s">
        <v>2</v>
      </c>
    </row>
    <row r="5" spans="2:4">
      <c r="B5" s="1"/>
      <c r="D5" s="1" t="s">
        <v>3</v>
      </c>
    </row>
    <row r="6" spans="2:4">
      <c r="B6" s="1"/>
      <c r="D6" s="1" t="s">
        <v>4</v>
      </c>
    </row>
    <row r="7" spans="2:4">
      <c r="B7" s="1"/>
      <c r="D7" s="1" t="s">
        <v>5</v>
      </c>
    </row>
    <row r="8" spans="2:4">
      <c r="B8" s="1"/>
      <c r="D8" s="1"/>
    </row>
    <row r="9" spans="2:4">
      <c r="B9" s="1"/>
    </row>
    <row r="10" spans="2:4">
      <c r="B10" s="101" t="s">
        <v>317</v>
      </c>
      <c r="C10" s="101"/>
      <c r="D10" s="101"/>
    </row>
    <row r="11" spans="2:4">
      <c r="B11" s="101" t="s">
        <v>366</v>
      </c>
      <c r="C11" s="101"/>
      <c r="D11" s="101"/>
    </row>
    <row r="12" spans="2:4">
      <c r="B12" s="1"/>
      <c r="D12" s="1" t="s">
        <v>104</v>
      </c>
    </row>
    <row r="13" spans="2:4" ht="15.75" thickBot="1">
      <c r="B13" s="1" t="s">
        <v>318</v>
      </c>
    </row>
    <row r="14" spans="2:4" ht="45" customHeight="1" thickBot="1">
      <c r="B14" s="18" t="s">
        <v>319</v>
      </c>
      <c r="C14" s="20" t="s">
        <v>320</v>
      </c>
      <c r="D14" s="20" t="s">
        <v>321</v>
      </c>
    </row>
    <row r="15" spans="2:4" ht="39.75" customHeight="1" thickBot="1">
      <c r="B15" s="12" t="s">
        <v>322</v>
      </c>
      <c r="C15" s="5" t="s">
        <v>323</v>
      </c>
      <c r="D15" s="8">
        <v>0</v>
      </c>
    </row>
    <row r="16" spans="2:4" ht="39.75" customHeight="1" thickBot="1">
      <c r="B16" s="12" t="s">
        <v>324</v>
      </c>
      <c r="C16" s="5" t="s">
        <v>325</v>
      </c>
      <c r="D16" s="8">
        <v>0</v>
      </c>
    </row>
    <row r="17" spans="2:4" ht="45.75" thickBot="1">
      <c r="B17" s="9" t="s">
        <v>326</v>
      </c>
      <c r="C17" s="4" t="s">
        <v>327</v>
      </c>
      <c r="D17" s="7">
        <v>0</v>
      </c>
    </row>
    <row r="18" spans="2:4" ht="60.75" thickBot="1">
      <c r="B18" s="9" t="s">
        <v>95</v>
      </c>
      <c r="C18" s="4" t="s">
        <v>96</v>
      </c>
      <c r="D18" s="7">
        <v>0</v>
      </c>
    </row>
    <row r="19" spans="2:4" ht="29.25" thickBot="1">
      <c r="B19" s="12" t="s">
        <v>328</v>
      </c>
      <c r="C19" s="5" t="s">
        <v>329</v>
      </c>
      <c r="D19" s="8">
        <v>0</v>
      </c>
    </row>
    <row r="20" spans="2:4" ht="30.75" thickBot="1">
      <c r="B20" s="9" t="s">
        <v>97</v>
      </c>
      <c r="C20" s="4" t="s">
        <v>330</v>
      </c>
      <c r="D20" s="7">
        <v>-8645.2000000000007</v>
      </c>
    </row>
    <row r="21" spans="2:4" ht="30.75" thickBot="1">
      <c r="B21" s="9" t="s">
        <v>99</v>
      </c>
      <c r="C21" s="4" t="s">
        <v>331</v>
      </c>
      <c r="D21" s="7">
        <v>8645.2000000000007</v>
      </c>
    </row>
  </sheetData>
  <mergeCells count="2">
    <mergeCell ref="B10:D10"/>
    <mergeCell ref="B11:D1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21"/>
  <sheetViews>
    <sheetView topLeftCell="A16" workbookViewId="0">
      <selection activeCell="E21" sqref="E21"/>
    </sheetView>
  </sheetViews>
  <sheetFormatPr defaultRowHeight="15"/>
  <cols>
    <col min="1" max="1" width="3" customWidth="1"/>
    <col min="2" max="2" width="24.28515625" customWidth="1"/>
    <col min="3" max="3" width="53.140625" customWidth="1"/>
    <col min="4" max="4" width="11.7109375" customWidth="1"/>
    <col min="5" max="5" width="10.28515625" customWidth="1"/>
  </cols>
  <sheetData>
    <row r="2" spans="2:5">
      <c r="B2" s="1"/>
      <c r="E2" s="30" t="s">
        <v>316</v>
      </c>
    </row>
    <row r="3" spans="2:5">
      <c r="B3" s="1"/>
      <c r="E3" s="30" t="s">
        <v>1</v>
      </c>
    </row>
    <row r="4" spans="2:5">
      <c r="B4" s="1"/>
      <c r="E4" s="30" t="s">
        <v>2</v>
      </c>
    </row>
    <row r="5" spans="2:5">
      <c r="B5" s="1"/>
      <c r="E5" s="30" t="s">
        <v>3</v>
      </c>
    </row>
    <row r="6" spans="2:5">
      <c r="B6" s="1"/>
      <c r="E6" s="30" t="s">
        <v>4</v>
      </c>
    </row>
    <row r="7" spans="2:5">
      <c r="B7" s="1"/>
      <c r="E7" s="30" t="s">
        <v>5</v>
      </c>
    </row>
    <row r="8" spans="2:5">
      <c r="B8" s="1"/>
      <c r="E8" s="1"/>
    </row>
    <row r="9" spans="2:5">
      <c r="B9" s="1"/>
    </row>
    <row r="10" spans="2:5" ht="32.25" customHeight="1">
      <c r="B10" s="102" t="s">
        <v>367</v>
      </c>
      <c r="C10" s="102"/>
      <c r="D10" s="102"/>
      <c r="E10" s="102"/>
    </row>
    <row r="11" spans="2:5" ht="15.75" thickBot="1">
      <c r="B11" s="1"/>
      <c r="E11" s="1" t="s">
        <v>61</v>
      </c>
    </row>
    <row r="12" spans="2:5" ht="39" customHeight="1" thickBot="1">
      <c r="B12" s="148" t="s">
        <v>332</v>
      </c>
      <c r="C12" s="150" t="s">
        <v>320</v>
      </c>
      <c r="D12" s="152" t="s">
        <v>321</v>
      </c>
      <c r="E12" s="153"/>
    </row>
    <row r="13" spans="2:5" ht="15.75" thickBot="1">
      <c r="B13" s="149"/>
      <c r="C13" s="151"/>
      <c r="D13" s="8" t="s">
        <v>368</v>
      </c>
      <c r="E13" s="8" t="s">
        <v>349</v>
      </c>
    </row>
    <row r="14" spans="2:5" ht="28.5" customHeight="1" thickBot="1">
      <c r="B14" s="9" t="s">
        <v>333</v>
      </c>
      <c r="C14" s="4" t="s">
        <v>334</v>
      </c>
      <c r="D14" s="8">
        <v>0</v>
      </c>
      <c r="E14" s="8">
        <v>0</v>
      </c>
    </row>
    <row r="15" spans="2:5" ht="40.5" customHeight="1" thickBot="1">
      <c r="B15" s="9" t="s">
        <v>335</v>
      </c>
      <c r="C15" s="4" t="s">
        <v>336</v>
      </c>
      <c r="D15" s="8">
        <v>0</v>
      </c>
      <c r="E15" s="8">
        <v>0</v>
      </c>
    </row>
    <row r="16" spans="2:5" ht="36" customHeight="1" thickBot="1">
      <c r="B16" s="9" t="s">
        <v>93</v>
      </c>
      <c r="C16" s="4" t="s">
        <v>337</v>
      </c>
      <c r="D16" s="7">
        <v>0</v>
      </c>
      <c r="E16" s="7">
        <v>0</v>
      </c>
    </row>
    <row r="17" spans="2:5" ht="43.5" customHeight="1" thickBot="1">
      <c r="B17" s="9" t="s">
        <v>338</v>
      </c>
      <c r="C17" s="4" t="s">
        <v>96</v>
      </c>
      <c r="D17" s="7">
        <v>0</v>
      </c>
      <c r="E17" s="7">
        <v>0</v>
      </c>
    </row>
    <row r="18" spans="2:5" ht="36" customHeight="1" thickBot="1">
      <c r="B18" s="12" t="s">
        <v>339</v>
      </c>
      <c r="C18" s="5" t="s">
        <v>329</v>
      </c>
      <c r="D18" s="8">
        <v>0</v>
      </c>
      <c r="E18" s="8">
        <v>0</v>
      </c>
    </row>
    <row r="19" spans="2:5" ht="36" customHeight="1" thickBot="1">
      <c r="B19" s="9" t="s">
        <v>340</v>
      </c>
      <c r="C19" s="4" t="s">
        <v>330</v>
      </c>
      <c r="D19" s="7">
        <v>-7949.8</v>
      </c>
      <c r="E19" s="7">
        <v>-10417.799999999999</v>
      </c>
    </row>
    <row r="20" spans="2:5" ht="34.5" customHeight="1" thickBot="1">
      <c r="B20" s="9" t="s">
        <v>341</v>
      </c>
      <c r="C20" s="4" t="s">
        <v>331</v>
      </c>
      <c r="D20" s="7">
        <v>7949.8</v>
      </c>
      <c r="E20" s="7">
        <v>10417.799999999999</v>
      </c>
    </row>
    <row r="21" spans="2:5">
      <c r="B21" s="3"/>
    </row>
  </sheetData>
  <mergeCells count="4">
    <mergeCell ref="B10:E10"/>
    <mergeCell ref="B12:B13"/>
    <mergeCell ref="C12:C13"/>
    <mergeCell ref="D12:E1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29"/>
  <sheetViews>
    <sheetView topLeftCell="A7" workbookViewId="0">
      <selection activeCell="D16" sqref="D16:D17"/>
    </sheetView>
  </sheetViews>
  <sheetFormatPr defaultRowHeight="15"/>
  <cols>
    <col min="1" max="1" width="3.7109375" customWidth="1"/>
    <col min="2" max="2" width="16" customWidth="1"/>
    <col min="3" max="3" width="23" customWidth="1"/>
    <col min="4" max="4" width="71.28515625" customWidth="1"/>
  </cols>
  <sheetData>
    <row r="1" spans="2:4">
      <c r="B1" s="1"/>
    </row>
    <row r="2" spans="2:4">
      <c r="B2" s="1"/>
      <c r="D2" s="1" t="s">
        <v>60</v>
      </c>
    </row>
    <row r="3" spans="2:4">
      <c r="B3" s="1"/>
      <c r="D3" s="1" t="s">
        <v>1</v>
      </c>
    </row>
    <row r="4" spans="2:4">
      <c r="B4" s="1"/>
      <c r="D4" s="1" t="s">
        <v>2</v>
      </c>
    </row>
    <row r="5" spans="2:4">
      <c r="B5" s="1"/>
      <c r="D5" s="1" t="s">
        <v>3</v>
      </c>
    </row>
    <row r="6" spans="2:4">
      <c r="B6" s="1"/>
      <c r="D6" s="1" t="s">
        <v>4</v>
      </c>
    </row>
    <row r="7" spans="2:4">
      <c r="B7" s="1"/>
      <c r="D7" s="1" t="s">
        <v>5</v>
      </c>
    </row>
    <row r="8" spans="2:4">
      <c r="B8" s="1"/>
      <c r="D8" s="1"/>
    </row>
    <row r="9" spans="2:4">
      <c r="B9" s="101" t="s">
        <v>361</v>
      </c>
      <c r="C9" s="101"/>
      <c r="D9" s="101"/>
    </row>
    <row r="10" spans="2:4">
      <c r="B10" s="101" t="s">
        <v>6</v>
      </c>
      <c r="C10" s="101"/>
      <c r="D10" s="101"/>
    </row>
    <row r="11" spans="2:4">
      <c r="B11" s="101" t="s">
        <v>57</v>
      </c>
      <c r="C11" s="101"/>
      <c r="D11" s="101"/>
    </row>
    <row r="12" spans="2:4">
      <c r="B12" s="1"/>
      <c r="D12" s="1" t="s">
        <v>61</v>
      </c>
    </row>
    <row r="13" spans="2:4">
      <c r="B13" s="101" t="s">
        <v>62</v>
      </c>
      <c r="C13" s="101"/>
      <c r="D13" s="101"/>
    </row>
    <row r="14" spans="2:4" ht="15.75" thickBot="1">
      <c r="B14" s="3"/>
    </row>
    <row r="15" spans="2:4" ht="59.25" customHeight="1">
      <c r="B15" s="57" t="s">
        <v>89</v>
      </c>
      <c r="C15" s="58" t="s">
        <v>63</v>
      </c>
      <c r="D15" s="59" t="s">
        <v>64</v>
      </c>
    </row>
    <row r="16" spans="2:4">
      <c r="B16" s="106" t="s">
        <v>192</v>
      </c>
      <c r="C16" s="107"/>
      <c r="D16" s="105" t="s">
        <v>9</v>
      </c>
    </row>
    <row r="17" spans="2:4">
      <c r="B17" s="106"/>
      <c r="C17" s="107"/>
      <c r="D17" s="105"/>
    </row>
    <row r="18" spans="2:4" ht="30">
      <c r="B18" s="50" t="s">
        <v>192</v>
      </c>
      <c r="C18" s="40" t="s">
        <v>65</v>
      </c>
      <c r="D18" s="60" t="s">
        <v>66</v>
      </c>
    </row>
    <row r="19" spans="2:4" ht="30">
      <c r="B19" s="50" t="s">
        <v>192</v>
      </c>
      <c r="C19" s="40" t="s">
        <v>67</v>
      </c>
      <c r="D19" s="60" t="s">
        <v>68</v>
      </c>
    </row>
    <row r="20" spans="2:4" ht="60">
      <c r="B20" s="50" t="s">
        <v>192</v>
      </c>
      <c r="C20" s="40" t="s">
        <v>69</v>
      </c>
      <c r="D20" s="60" t="s">
        <v>70</v>
      </c>
    </row>
    <row r="21" spans="2:4">
      <c r="B21" s="50" t="s">
        <v>192</v>
      </c>
      <c r="C21" s="40" t="s">
        <v>71</v>
      </c>
      <c r="D21" s="60" t="s">
        <v>72</v>
      </c>
    </row>
    <row r="22" spans="2:4" ht="30">
      <c r="B22" s="50" t="s">
        <v>192</v>
      </c>
      <c r="C22" s="40" t="s">
        <v>73</v>
      </c>
      <c r="D22" s="60" t="s">
        <v>74</v>
      </c>
    </row>
    <row r="23" spans="2:4" ht="30">
      <c r="B23" s="50" t="s">
        <v>192</v>
      </c>
      <c r="C23" s="40" t="s">
        <v>75</v>
      </c>
      <c r="D23" s="60" t="s">
        <v>76</v>
      </c>
    </row>
    <row r="24" spans="2:4" ht="45">
      <c r="B24" s="50" t="s">
        <v>192</v>
      </c>
      <c r="C24" s="40" t="s">
        <v>77</v>
      </c>
      <c r="D24" s="60" t="s">
        <v>78</v>
      </c>
    </row>
    <row r="25" spans="2:4">
      <c r="B25" s="50" t="s">
        <v>192</v>
      </c>
      <c r="C25" s="40" t="s">
        <v>79</v>
      </c>
      <c r="D25" s="60" t="s">
        <v>80</v>
      </c>
    </row>
    <row r="26" spans="2:4" ht="30">
      <c r="B26" s="50" t="s">
        <v>192</v>
      </c>
      <c r="C26" s="40" t="s">
        <v>81</v>
      </c>
      <c r="D26" s="60" t="s">
        <v>82</v>
      </c>
    </row>
    <row r="27" spans="2:4" ht="45">
      <c r="B27" s="50" t="s">
        <v>192</v>
      </c>
      <c r="C27" s="40" t="s">
        <v>83</v>
      </c>
      <c r="D27" s="60" t="s">
        <v>84</v>
      </c>
    </row>
    <row r="28" spans="2:4" ht="30">
      <c r="B28" s="50" t="s">
        <v>192</v>
      </c>
      <c r="C28" s="40" t="s">
        <v>85</v>
      </c>
      <c r="D28" s="61" t="s">
        <v>86</v>
      </c>
    </row>
    <row r="29" spans="2:4" ht="75.75" thickBot="1">
      <c r="B29" s="54" t="s">
        <v>192</v>
      </c>
      <c r="C29" s="62" t="s">
        <v>87</v>
      </c>
      <c r="D29" s="63" t="s">
        <v>88</v>
      </c>
    </row>
  </sheetData>
  <mergeCells count="7">
    <mergeCell ref="D16:D17"/>
    <mergeCell ref="B16:B17"/>
    <mergeCell ref="C16:C17"/>
    <mergeCell ref="B9:D9"/>
    <mergeCell ref="B10:D10"/>
    <mergeCell ref="B11:D11"/>
    <mergeCell ref="B13:D13"/>
  </mergeCells>
  <pageMargins left="0.70866141732283472" right="0.70866141732283472" top="0.74803149606299213" bottom="0.74803149606299213" header="0.31496062992125984" footer="0.31496062992125984"/>
  <pageSetup paperSize="9" scale="76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D17"/>
  <sheetViews>
    <sheetView topLeftCell="A7" workbookViewId="0">
      <selection activeCell="D16" sqref="D16"/>
    </sheetView>
  </sheetViews>
  <sheetFormatPr defaultRowHeight="15"/>
  <cols>
    <col min="1" max="1" width="6" customWidth="1"/>
    <col min="2" max="2" width="18" customWidth="1"/>
    <col min="3" max="3" width="23.42578125" customWidth="1"/>
    <col min="4" max="4" width="63.85546875" customWidth="1"/>
  </cols>
  <sheetData>
    <row r="2" spans="2:4">
      <c r="B2" s="1"/>
      <c r="D2" s="1" t="s">
        <v>90</v>
      </c>
    </row>
    <row r="3" spans="2:4">
      <c r="B3" s="1"/>
      <c r="D3" s="1" t="s">
        <v>1</v>
      </c>
    </row>
    <row r="4" spans="2:4">
      <c r="B4" s="1"/>
      <c r="D4" s="1" t="s">
        <v>2</v>
      </c>
    </row>
    <row r="5" spans="2:4">
      <c r="B5" s="1"/>
      <c r="D5" s="1" t="s">
        <v>3</v>
      </c>
    </row>
    <row r="6" spans="2:4">
      <c r="B6" s="1"/>
      <c r="D6" s="1" t="s">
        <v>4</v>
      </c>
    </row>
    <row r="7" spans="2:4">
      <c r="B7" s="1"/>
      <c r="D7" s="1" t="s">
        <v>5</v>
      </c>
    </row>
    <row r="8" spans="2:4">
      <c r="B8" s="1"/>
      <c r="D8" s="1"/>
    </row>
    <row r="9" spans="2:4">
      <c r="B9" s="3"/>
    </row>
    <row r="10" spans="2:4" ht="33.75" customHeight="1">
      <c r="B10" s="102" t="s">
        <v>102</v>
      </c>
      <c r="C10" s="102"/>
      <c r="D10" s="102"/>
    </row>
    <row r="11" spans="2:4" ht="15.75" thickBot="1">
      <c r="B11" s="3"/>
    </row>
    <row r="12" spans="2:4" ht="67.5" customHeight="1">
      <c r="B12" s="57" t="s">
        <v>101</v>
      </c>
      <c r="C12" s="58" t="s">
        <v>91</v>
      </c>
      <c r="D12" s="59" t="s">
        <v>92</v>
      </c>
    </row>
    <row r="13" spans="2:4" ht="28.5">
      <c r="B13" s="48" t="s">
        <v>192</v>
      </c>
      <c r="C13" s="44"/>
      <c r="D13" s="49" t="s">
        <v>9</v>
      </c>
    </row>
    <row r="14" spans="2:4" ht="30">
      <c r="B14" s="50" t="s">
        <v>192</v>
      </c>
      <c r="C14" s="10" t="s">
        <v>93</v>
      </c>
      <c r="D14" s="51" t="s">
        <v>94</v>
      </c>
    </row>
    <row r="15" spans="2:4" ht="30">
      <c r="B15" s="50" t="s">
        <v>192</v>
      </c>
      <c r="C15" s="10" t="s">
        <v>95</v>
      </c>
      <c r="D15" s="51" t="s">
        <v>96</v>
      </c>
    </row>
    <row r="16" spans="2:4" ht="30">
      <c r="B16" s="50" t="s">
        <v>192</v>
      </c>
      <c r="C16" s="10" t="s">
        <v>97</v>
      </c>
      <c r="D16" s="51" t="s">
        <v>98</v>
      </c>
    </row>
    <row r="17" spans="2:4" ht="30.75" thickBot="1">
      <c r="B17" s="54" t="s">
        <v>192</v>
      </c>
      <c r="C17" s="64" t="s">
        <v>99</v>
      </c>
      <c r="D17" s="56" t="s">
        <v>100</v>
      </c>
    </row>
  </sheetData>
  <mergeCells count="1">
    <mergeCell ref="B10:D10"/>
  </mergeCells>
  <pageMargins left="0.70866141732283472" right="0.70866141732283472" top="0.74803149606299213" bottom="0.74803149606299213" header="0.31496062992125984" footer="0.31496062992125984"/>
  <pageSetup paperSize="9" scale="78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47"/>
  <sheetViews>
    <sheetView topLeftCell="A22" zoomScale="98" zoomScaleNormal="98" workbookViewId="0">
      <selection activeCell="E10" sqref="E10"/>
    </sheetView>
  </sheetViews>
  <sheetFormatPr defaultRowHeight="15"/>
  <cols>
    <col min="1" max="1" width="4.5703125" customWidth="1"/>
    <col min="2" max="2" width="15.7109375" customWidth="1"/>
    <col min="3" max="3" width="23.5703125" customWidth="1"/>
    <col min="4" max="4" width="52.7109375" customWidth="1"/>
    <col min="5" max="5" width="11.140625" customWidth="1"/>
  </cols>
  <sheetData>
    <row r="1" spans="2:11">
      <c r="B1" s="1"/>
      <c r="D1" s="109" t="s">
        <v>103</v>
      </c>
      <c r="E1" s="109"/>
    </row>
    <row r="2" spans="2:11">
      <c r="D2" s="110" t="s">
        <v>1</v>
      </c>
      <c r="E2" s="110"/>
      <c r="K2" s="1"/>
    </row>
    <row r="3" spans="2:11">
      <c r="B3" s="1"/>
      <c r="D3" s="109" t="s">
        <v>2</v>
      </c>
      <c r="E3" s="109"/>
    </row>
    <row r="4" spans="2:11">
      <c r="B4" s="1"/>
      <c r="D4" s="109" t="s">
        <v>3</v>
      </c>
      <c r="E4" s="109"/>
    </row>
    <row r="5" spans="2:11">
      <c r="B5" s="1"/>
      <c r="D5" s="109" t="s">
        <v>4</v>
      </c>
      <c r="E5" s="109"/>
    </row>
    <row r="6" spans="2:11">
      <c r="B6" s="1"/>
      <c r="D6" s="109" t="s">
        <v>5</v>
      </c>
      <c r="E6" s="109"/>
    </row>
    <row r="7" spans="2:11">
      <c r="B7" s="1"/>
      <c r="E7" s="1"/>
    </row>
    <row r="8" spans="2:11" ht="21.75" customHeight="1">
      <c r="B8" s="108" t="s">
        <v>164</v>
      </c>
      <c r="C8" s="108"/>
      <c r="D8" s="108"/>
      <c r="E8" s="108"/>
    </row>
    <row r="9" spans="2:11" ht="13.5" customHeight="1">
      <c r="B9" s="11"/>
      <c r="E9" s="11" t="s">
        <v>104</v>
      </c>
    </row>
    <row r="10" spans="2:11" ht="14.25" customHeight="1" thickBot="1">
      <c r="B10" s="3" t="s">
        <v>105</v>
      </c>
      <c r="D10" s="3"/>
      <c r="E10" s="96" t="s">
        <v>106</v>
      </c>
    </row>
    <row r="11" spans="2:11" ht="49.5" customHeight="1">
      <c r="B11" s="57" t="s">
        <v>101</v>
      </c>
      <c r="C11" s="58" t="s">
        <v>107</v>
      </c>
      <c r="D11" s="58" t="s">
        <v>166</v>
      </c>
      <c r="E11" s="59" t="s">
        <v>108</v>
      </c>
    </row>
    <row r="12" spans="2:11" ht="21" customHeight="1">
      <c r="B12" s="52" t="s">
        <v>165</v>
      </c>
      <c r="C12" s="39" t="s">
        <v>109</v>
      </c>
      <c r="D12" s="43" t="s">
        <v>110</v>
      </c>
      <c r="E12" s="65">
        <f>E13+E14+E15+E16+E17+E18+E19</f>
        <v>971.5</v>
      </c>
    </row>
    <row r="13" spans="2:11" ht="76.5" customHeight="1">
      <c r="B13" s="66">
        <v>182</v>
      </c>
      <c r="C13" s="42" t="s">
        <v>111</v>
      </c>
      <c r="D13" s="44" t="s">
        <v>112</v>
      </c>
      <c r="E13" s="67">
        <v>962.9</v>
      </c>
    </row>
    <row r="14" spans="2:11" ht="75.75" customHeight="1">
      <c r="B14" s="66">
        <v>182</v>
      </c>
      <c r="C14" s="42" t="s">
        <v>113</v>
      </c>
      <c r="D14" s="44" t="s">
        <v>112</v>
      </c>
      <c r="E14" s="67">
        <v>1</v>
      </c>
    </row>
    <row r="15" spans="2:11" ht="78.75" customHeight="1">
      <c r="B15" s="66">
        <v>182</v>
      </c>
      <c r="C15" s="42" t="s">
        <v>114</v>
      </c>
      <c r="D15" s="44" t="s">
        <v>115</v>
      </c>
      <c r="E15" s="67">
        <v>1</v>
      </c>
    </row>
    <row r="16" spans="2:11" ht="75.75" customHeight="1">
      <c r="B16" s="66">
        <v>182</v>
      </c>
      <c r="C16" s="42" t="s">
        <v>116</v>
      </c>
      <c r="D16" s="44" t="s">
        <v>117</v>
      </c>
      <c r="E16" s="67">
        <v>3</v>
      </c>
    </row>
    <row r="17" spans="2:5" ht="60">
      <c r="B17" s="66">
        <v>182</v>
      </c>
      <c r="C17" s="42" t="s">
        <v>118</v>
      </c>
      <c r="D17" s="44" t="s">
        <v>119</v>
      </c>
      <c r="E17" s="67">
        <v>0.1</v>
      </c>
    </row>
    <row r="18" spans="2:5" ht="90">
      <c r="B18" s="66">
        <v>182</v>
      </c>
      <c r="C18" s="42" t="s">
        <v>120</v>
      </c>
      <c r="D18" s="44" t="s">
        <v>121</v>
      </c>
      <c r="E18" s="67">
        <v>0.5</v>
      </c>
    </row>
    <row r="19" spans="2:5" ht="78.75" customHeight="1">
      <c r="B19" s="66">
        <v>182</v>
      </c>
      <c r="C19" s="42" t="s">
        <v>122</v>
      </c>
      <c r="D19" s="44" t="s">
        <v>123</v>
      </c>
      <c r="E19" s="67">
        <v>3</v>
      </c>
    </row>
    <row r="20" spans="2:5" ht="28.5">
      <c r="B20" s="47">
        <v>100</v>
      </c>
      <c r="C20" s="39" t="s">
        <v>124</v>
      </c>
      <c r="D20" s="43" t="s">
        <v>125</v>
      </c>
      <c r="E20" s="65">
        <f>E21+E22+E23+E24</f>
        <v>685.2</v>
      </c>
    </row>
    <row r="21" spans="2:5">
      <c r="B21" s="66">
        <v>100</v>
      </c>
      <c r="C21" s="42" t="s">
        <v>29</v>
      </c>
      <c r="D21" s="44" t="s">
        <v>30</v>
      </c>
      <c r="E21" s="67">
        <v>253.7</v>
      </c>
    </row>
    <row r="22" spans="2:5" ht="45">
      <c r="B22" s="66">
        <v>100</v>
      </c>
      <c r="C22" s="42" t="s">
        <v>31</v>
      </c>
      <c r="D22" s="44" t="s">
        <v>32</v>
      </c>
      <c r="E22" s="67">
        <v>2.2999999999999998</v>
      </c>
    </row>
    <row r="23" spans="2:5">
      <c r="B23" s="66">
        <v>100</v>
      </c>
      <c r="C23" s="42" t="s">
        <v>126</v>
      </c>
      <c r="D23" s="44" t="s">
        <v>34</v>
      </c>
      <c r="E23" s="67">
        <v>470.6</v>
      </c>
    </row>
    <row r="24" spans="2:5">
      <c r="B24" s="66">
        <v>100</v>
      </c>
      <c r="C24" s="42" t="s">
        <v>35</v>
      </c>
      <c r="D24" s="44" t="s">
        <v>36</v>
      </c>
      <c r="E24" s="67">
        <v>-41.4</v>
      </c>
    </row>
    <row r="25" spans="2:5" ht="28.5">
      <c r="B25" s="47">
        <v>182</v>
      </c>
      <c r="C25" s="39" t="s">
        <v>127</v>
      </c>
      <c r="D25" s="43" t="s">
        <v>128</v>
      </c>
      <c r="E25" s="65">
        <f>E26</f>
        <v>138.19999999999999</v>
      </c>
    </row>
    <row r="26" spans="2:5" ht="28.5">
      <c r="B26" s="47">
        <v>182</v>
      </c>
      <c r="C26" s="39" t="s">
        <v>129</v>
      </c>
      <c r="D26" s="43" t="s">
        <v>130</v>
      </c>
      <c r="E26" s="65">
        <f>E27+E28</f>
        <v>138.19999999999999</v>
      </c>
    </row>
    <row r="27" spans="2:5" ht="79.5" customHeight="1">
      <c r="B27" s="66">
        <v>182</v>
      </c>
      <c r="C27" s="42" t="s">
        <v>131</v>
      </c>
      <c r="D27" s="44" t="s">
        <v>132</v>
      </c>
      <c r="E27" s="67">
        <v>137.19999999999999</v>
      </c>
    </row>
    <row r="28" spans="2:5" ht="60">
      <c r="B28" s="66">
        <v>182</v>
      </c>
      <c r="C28" s="42" t="s">
        <v>133</v>
      </c>
      <c r="D28" s="44" t="s">
        <v>134</v>
      </c>
      <c r="E28" s="67">
        <v>1</v>
      </c>
    </row>
    <row r="29" spans="2:5" ht="24" customHeight="1">
      <c r="B29" s="47">
        <v>182</v>
      </c>
      <c r="C29" s="39" t="s">
        <v>135</v>
      </c>
      <c r="D29" s="44" t="s">
        <v>136</v>
      </c>
      <c r="E29" s="65">
        <f>E30+E34</f>
        <v>5492.3</v>
      </c>
    </row>
    <row r="30" spans="2:5">
      <c r="B30" s="66">
        <v>182</v>
      </c>
      <c r="C30" s="42" t="s">
        <v>137</v>
      </c>
      <c r="D30" s="43" t="s">
        <v>167</v>
      </c>
      <c r="E30" s="65">
        <f>E31+E32+E33</f>
        <v>3492.3</v>
      </c>
    </row>
    <row r="31" spans="2:5" ht="63" customHeight="1">
      <c r="B31" s="66">
        <v>182</v>
      </c>
      <c r="C31" s="42" t="s">
        <v>138</v>
      </c>
      <c r="D31" s="44" t="s">
        <v>139</v>
      </c>
      <c r="E31" s="67">
        <v>3408.3</v>
      </c>
    </row>
    <row r="32" spans="2:5" ht="46.5" customHeight="1">
      <c r="B32" s="66">
        <v>182</v>
      </c>
      <c r="C32" s="42" t="s">
        <v>140</v>
      </c>
      <c r="D32" s="44" t="s">
        <v>141</v>
      </c>
      <c r="E32" s="67">
        <v>34</v>
      </c>
    </row>
    <row r="33" spans="2:5" ht="75">
      <c r="B33" s="66">
        <v>182</v>
      </c>
      <c r="C33" s="42" t="s">
        <v>142</v>
      </c>
      <c r="D33" s="44" t="s">
        <v>143</v>
      </c>
      <c r="E33" s="67">
        <v>50</v>
      </c>
    </row>
    <row r="34" spans="2:5">
      <c r="B34" s="66">
        <v>182</v>
      </c>
      <c r="C34" s="42" t="s">
        <v>144</v>
      </c>
      <c r="D34" s="43" t="s">
        <v>145</v>
      </c>
      <c r="E34" s="65">
        <f>E35+E36</f>
        <v>2000</v>
      </c>
    </row>
    <row r="35" spans="2:5" ht="75">
      <c r="B35" s="66">
        <v>182</v>
      </c>
      <c r="C35" s="42" t="s">
        <v>146</v>
      </c>
      <c r="D35" s="44" t="s">
        <v>147</v>
      </c>
      <c r="E35" s="67">
        <v>1975</v>
      </c>
    </row>
    <row r="36" spans="2:5" ht="60">
      <c r="B36" s="66">
        <v>182</v>
      </c>
      <c r="C36" s="42" t="s">
        <v>148</v>
      </c>
      <c r="D36" s="44" t="s">
        <v>149</v>
      </c>
      <c r="E36" s="67">
        <v>25</v>
      </c>
    </row>
    <row r="37" spans="2:5">
      <c r="B37" s="48" t="s">
        <v>192</v>
      </c>
      <c r="C37" s="31">
        <v>1.13000000000001E+16</v>
      </c>
      <c r="D37" s="43" t="s">
        <v>150</v>
      </c>
      <c r="E37" s="65">
        <f>E38</f>
        <v>21.7</v>
      </c>
    </row>
    <row r="38" spans="2:5" ht="30">
      <c r="B38" s="50" t="s">
        <v>192</v>
      </c>
      <c r="C38" s="15">
        <v>1.13019950000001E+16</v>
      </c>
      <c r="D38" s="44" t="s">
        <v>151</v>
      </c>
      <c r="E38" s="67">
        <v>21.7</v>
      </c>
    </row>
    <row r="39" spans="2:5" ht="28.5">
      <c r="B39" s="48" t="s">
        <v>192</v>
      </c>
      <c r="C39" s="39" t="s">
        <v>359</v>
      </c>
      <c r="D39" s="43" t="s">
        <v>153</v>
      </c>
      <c r="E39" s="65">
        <v>13</v>
      </c>
    </row>
    <row r="40" spans="2:5">
      <c r="B40" s="50"/>
      <c r="C40" s="42" t="s">
        <v>42</v>
      </c>
      <c r="D40" s="39" t="s">
        <v>154</v>
      </c>
      <c r="E40" s="65">
        <f>E12+E20+E25+E29+E37+E39</f>
        <v>7321.9000000000005</v>
      </c>
    </row>
    <row r="41" spans="2:5" ht="24" customHeight="1">
      <c r="B41" s="48" t="s">
        <v>192</v>
      </c>
      <c r="C41" s="39" t="s">
        <v>155</v>
      </c>
      <c r="D41" s="43" t="s">
        <v>156</v>
      </c>
      <c r="E41" s="65">
        <f>E42+E43+E44+E45+E46</f>
        <v>1323.29</v>
      </c>
    </row>
    <row r="42" spans="2:5" ht="33.75" customHeight="1">
      <c r="B42" s="50" t="s">
        <v>192</v>
      </c>
      <c r="C42" s="14" t="s">
        <v>157</v>
      </c>
      <c r="D42" s="44" t="s">
        <v>158</v>
      </c>
      <c r="E42" s="67">
        <v>933.7</v>
      </c>
    </row>
    <row r="43" spans="2:5" ht="78" customHeight="1">
      <c r="B43" s="50" t="s">
        <v>192</v>
      </c>
      <c r="C43" s="42" t="s">
        <v>71</v>
      </c>
      <c r="D43" s="44" t="s">
        <v>369</v>
      </c>
      <c r="E43" s="67">
        <v>241.1</v>
      </c>
    </row>
    <row r="44" spans="2:5" ht="63.75" customHeight="1">
      <c r="B44" s="50" t="s">
        <v>192</v>
      </c>
      <c r="C44" s="42" t="s">
        <v>168</v>
      </c>
      <c r="D44" s="44" t="s">
        <v>159</v>
      </c>
      <c r="E44" s="67">
        <v>148.38999999999999</v>
      </c>
    </row>
    <row r="45" spans="2:5" ht="45">
      <c r="B45" s="50" t="s">
        <v>192</v>
      </c>
      <c r="C45" s="42" t="s">
        <v>73</v>
      </c>
      <c r="D45" s="44" t="s">
        <v>160</v>
      </c>
      <c r="E45" s="68">
        <v>0</v>
      </c>
    </row>
    <row r="46" spans="2:5" ht="45">
      <c r="B46" s="50" t="s">
        <v>192</v>
      </c>
      <c r="C46" s="42" t="s">
        <v>161</v>
      </c>
      <c r="D46" s="44" t="s">
        <v>162</v>
      </c>
      <c r="E46" s="67">
        <v>0.1</v>
      </c>
    </row>
    <row r="47" spans="2:5" ht="15.75" thickBot="1">
      <c r="B47" s="69"/>
      <c r="C47" s="70"/>
      <c r="D47" s="72" t="s">
        <v>163</v>
      </c>
      <c r="E47" s="71">
        <f>E40+E41</f>
        <v>8645.19</v>
      </c>
    </row>
  </sheetData>
  <mergeCells count="7">
    <mergeCell ref="B8:E8"/>
    <mergeCell ref="D1:E1"/>
    <mergeCell ref="D2:E2"/>
    <mergeCell ref="D3:E3"/>
    <mergeCell ref="D4:E4"/>
    <mergeCell ref="D5:E5"/>
    <mergeCell ref="D6:E6"/>
  </mergeCells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32"/>
  <sheetViews>
    <sheetView topLeftCell="A7" zoomScale="110" zoomScaleNormal="110" workbookViewId="0">
      <selection activeCell="D16" sqref="D16"/>
    </sheetView>
  </sheetViews>
  <sheetFormatPr defaultRowHeight="15"/>
  <cols>
    <col min="1" max="1" width="2.85546875" customWidth="1"/>
    <col min="2" max="2" width="10.85546875" customWidth="1"/>
    <col min="3" max="3" width="24.5703125" customWidth="1"/>
    <col min="4" max="4" width="51.85546875" customWidth="1"/>
    <col min="5" max="6" width="11.28515625" customWidth="1"/>
  </cols>
  <sheetData>
    <row r="1" spans="2:6">
      <c r="B1" s="16"/>
    </row>
    <row r="2" spans="2:6">
      <c r="B2" s="1"/>
      <c r="E2" s="32"/>
      <c r="F2" s="30" t="s">
        <v>103</v>
      </c>
    </row>
    <row r="3" spans="2:6">
      <c r="B3" s="1"/>
      <c r="E3" s="32"/>
      <c r="F3" s="30" t="s">
        <v>1</v>
      </c>
    </row>
    <row r="4" spans="2:6">
      <c r="B4" s="1"/>
      <c r="E4" s="32"/>
      <c r="F4" s="30" t="s">
        <v>2</v>
      </c>
    </row>
    <row r="5" spans="2:6">
      <c r="B5" s="1"/>
      <c r="E5" s="32"/>
      <c r="F5" s="30" t="s">
        <v>3</v>
      </c>
    </row>
    <row r="6" spans="2:6">
      <c r="B6" s="1"/>
      <c r="E6" s="32"/>
      <c r="F6" s="30" t="s">
        <v>4</v>
      </c>
    </row>
    <row r="7" spans="2:6">
      <c r="B7" s="1"/>
      <c r="E7" s="32"/>
      <c r="F7" s="30" t="s">
        <v>5</v>
      </c>
    </row>
    <row r="8" spans="2:6">
      <c r="B8" s="1"/>
      <c r="E8" s="32"/>
      <c r="F8" s="30"/>
    </row>
    <row r="9" spans="2:6" ht="18.75">
      <c r="B9" s="111" t="s">
        <v>193</v>
      </c>
      <c r="C9" s="111"/>
      <c r="D9" s="111"/>
      <c r="E9" s="111"/>
      <c r="F9" s="111"/>
    </row>
    <row r="10" spans="2:6" ht="6.75" customHeight="1" thickBot="1">
      <c r="B10" s="17" t="s">
        <v>169</v>
      </c>
    </row>
    <row r="11" spans="2:6" ht="18.75" customHeight="1">
      <c r="B11" s="73"/>
      <c r="C11" s="74" t="s">
        <v>107</v>
      </c>
      <c r="D11" s="75" t="s">
        <v>170</v>
      </c>
      <c r="E11" s="74" t="s">
        <v>171</v>
      </c>
      <c r="F11" s="76" t="s">
        <v>342</v>
      </c>
    </row>
    <row r="12" spans="2:6">
      <c r="B12" s="48" t="s">
        <v>192</v>
      </c>
      <c r="C12" s="39" t="s">
        <v>109</v>
      </c>
      <c r="D12" s="43" t="s">
        <v>110</v>
      </c>
      <c r="E12" s="13">
        <f>E13</f>
        <v>823.6</v>
      </c>
      <c r="F12" s="65">
        <f>F13</f>
        <v>882.2</v>
      </c>
    </row>
    <row r="13" spans="2:6" ht="46.5" customHeight="1">
      <c r="B13" s="48" t="s">
        <v>192</v>
      </c>
      <c r="C13" s="42" t="s">
        <v>111</v>
      </c>
      <c r="D13" s="44" t="s">
        <v>172</v>
      </c>
      <c r="E13" s="45">
        <v>823.6</v>
      </c>
      <c r="F13" s="67">
        <v>882.2</v>
      </c>
    </row>
    <row r="14" spans="2:6">
      <c r="B14" s="48" t="s">
        <v>192</v>
      </c>
      <c r="C14" s="39" t="s">
        <v>124</v>
      </c>
      <c r="D14" s="43" t="s">
        <v>125</v>
      </c>
      <c r="E14" s="13">
        <f>E15+E16+E17+E18</f>
        <v>759.6</v>
      </c>
      <c r="F14" s="65">
        <f>F15+F16+F17+F18</f>
        <v>741.59999999999991</v>
      </c>
    </row>
    <row r="15" spans="2:6">
      <c r="B15" s="48" t="s">
        <v>192</v>
      </c>
      <c r="C15" s="42" t="s">
        <v>29</v>
      </c>
      <c r="D15" s="44" t="s">
        <v>173</v>
      </c>
      <c r="E15" s="45">
        <v>280.60000000000002</v>
      </c>
      <c r="F15" s="67">
        <v>273.3</v>
      </c>
    </row>
    <row r="16" spans="2:6" ht="30">
      <c r="B16" s="48" t="s">
        <v>192</v>
      </c>
      <c r="C16" s="42" t="s">
        <v>31</v>
      </c>
      <c r="D16" s="44" t="s">
        <v>174</v>
      </c>
      <c r="E16" s="45">
        <v>2.4</v>
      </c>
      <c r="F16" s="67">
        <v>2.4</v>
      </c>
    </row>
    <row r="17" spans="2:6">
      <c r="B17" s="48" t="s">
        <v>192</v>
      </c>
      <c r="C17" s="42" t="s">
        <v>126</v>
      </c>
      <c r="D17" s="44" t="s">
        <v>175</v>
      </c>
      <c r="E17" s="45">
        <v>520.6</v>
      </c>
      <c r="F17" s="67">
        <v>507.1</v>
      </c>
    </row>
    <row r="18" spans="2:6">
      <c r="B18" s="48" t="s">
        <v>192</v>
      </c>
      <c r="C18" s="42" t="s">
        <v>35</v>
      </c>
      <c r="D18" s="44" t="s">
        <v>176</v>
      </c>
      <c r="E18" s="45">
        <v>-44</v>
      </c>
      <c r="F18" s="67">
        <v>-41.2</v>
      </c>
    </row>
    <row r="19" spans="2:6">
      <c r="B19" s="48">
        <v>182</v>
      </c>
      <c r="C19" s="39" t="s">
        <v>177</v>
      </c>
      <c r="D19" s="43" t="s">
        <v>178</v>
      </c>
      <c r="E19" s="13">
        <f>E20</f>
        <v>179.6</v>
      </c>
      <c r="F19" s="65">
        <f>F20</f>
        <v>179.6</v>
      </c>
    </row>
    <row r="20" spans="2:6" ht="45" customHeight="1">
      <c r="B20" s="50">
        <v>182</v>
      </c>
      <c r="C20" s="42" t="s">
        <v>131</v>
      </c>
      <c r="D20" s="44" t="s">
        <v>179</v>
      </c>
      <c r="E20" s="45">
        <v>179.6</v>
      </c>
      <c r="F20" s="88">
        <v>179.6</v>
      </c>
    </row>
    <row r="21" spans="2:6">
      <c r="B21" s="48">
        <v>182</v>
      </c>
      <c r="C21" s="39" t="s">
        <v>135</v>
      </c>
      <c r="D21" s="43" t="s">
        <v>180</v>
      </c>
      <c r="E21" s="13">
        <f>E22</f>
        <v>5332.4</v>
      </c>
      <c r="F21" s="65">
        <f>F22</f>
        <v>7736.1</v>
      </c>
    </row>
    <row r="22" spans="2:6" ht="60" customHeight="1">
      <c r="B22" s="50">
        <v>182</v>
      </c>
      <c r="C22" s="42" t="s">
        <v>181</v>
      </c>
      <c r="D22" s="44" t="s">
        <v>182</v>
      </c>
      <c r="E22" s="45">
        <v>5332.4</v>
      </c>
      <c r="F22" s="67">
        <v>7736.1</v>
      </c>
    </row>
    <row r="23" spans="2:6">
      <c r="B23" s="50" t="s">
        <v>192</v>
      </c>
      <c r="C23" s="39" t="s">
        <v>183</v>
      </c>
      <c r="D23" s="43" t="s">
        <v>184</v>
      </c>
      <c r="E23" s="13">
        <f>E24+E25</f>
        <v>37.5</v>
      </c>
      <c r="F23" s="65">
        <f>F24+F25</f>
        <v>39.6</v>
      </c>
    </row>
    <row r="24" spans="2:6" ht="33" customHeight="1">
      <c r="B24" s="50" t="s">
        <v>192</v>
      </c>
      <c r="C24" s="39" t="s">
        <v>185</v>
      </c>
      <c r="D24" s="44" t="s">
        <v>186</v>
      </c>
      <c r="E24" s="45">
        <v>24.5</v>
      </c>
      <c r="F24" s="67">
        <v>26.6</v>
      </c>
    </row>
    <row r="25" spans="2:6" ht="90">
      <c r="B25" s="50" t="s">
        <v>192</v>
      </c>
      <c r="C25" s="39" t="s">
        <v>152</v>
      </c>
      <c r="D25" s="44" t="s">
        <v>187</v>
      </c>
      <c r="E25" s="45">
        <v>13</v>
      </c>
      <c r="F25" s="67">
        <v>13</v>
      </c>
    </row>
    <row r="26" spans="2:6">
      <c r="B26" s="48" t="s">
        <v>192</v>
      </c>
      <c r="C26" s="42"/>
      <c r="D26" s="43" t="s">
        <v>188</v>
      </c>
      <c r="E26" s="13">
        <f>E23+E21+E19+E14+E12</f>
        <v>7132.7000000000007</v>
      </c>
      <c r="F26" s="65">
        <f>F23+F21+F19+F14+F12</f>
        <v>9579.1000000000022</v>
      </c>
    </row>
    <row r="27" spans="2:6">
      <c r="B27" s="50" t="s">
        <v>192</v>
      </c>
      <c r="C27" s="39" t="s">
        <v>155</v>
      </c>
      <c r="D27" s="43" t="s">
        <v>156</v>
      </c>
      <c r="E27" s="13">
        <f>E28+E29+E30</f>
        <v>817.1</v>
      </c>
      <c r="F27" s="65">
        <f>F28+F29+F30</f>
        <v>838.7</v>
      </c>
    </row>
    <row r="28" spans="2:6" ht="32.25" customHeight="1">
      <c r="B28" s="50" t="s">
        <v>192</v>
      </c>
      <c r="C28" s="42" t="s">
        <v>189</v>
      </c>
      <c r="D28" s="44" t="s">
        <v>158</v>
      </c>
      <c r="E28" s="45">
        <v>817</v>
      </c>
      <c r="F28" s="67">
        <v>838.6</v>
      </c>
    </row>
    <row r="29" spans="2:6" ht="45">
      <c r="B29" s="50" t="s">
        <v>192</v>
      </c>
      <c r="C29" s="42" t="s">
        <v>190</v>
      </c>
      <c r="D29" s="44" t="s">
        <v>160</v>
      </c>
      <c r="E29" s="45"/>
      <c r="F29" s="67"/>
    </row>
    <row r="30" spans="2:6" ht="44.25" customHeight="1">
      <c r="B30" s="50" t="s">
        <v>192</v>
      </c>
      <c r="C30" s="42" t="s">
        <v>75</v>
      </c>
      <c r="D30" s="44" t="s">
        <v>191</v>
      </c>
      <c r="E30" s="45">
        <v>0.1</v>
      </c>
      <c r="F30" s="67">
        <v>0.1</v>
      </c>
    </row>
    <row r="31" spans="2:6" ht="15.75" thickBot="1">
      <c r="B31" s="69"/>
      <c r="C31" s="70"/>
      <c r="D31" s="70" t="s">
        <v>163</v>
      </c>
      <c r="E31" s="77">
        <f>E26+E27</f>
        <v>7949.8000000000011</v>
      </c>
      <c r="F31" s="71">
        <f>F27+F26</f>
        <v>10417.800000000003</v>
      </c>
    </row>
    <row r="32" spans="2:6">
      <c r="B32" s="1"/>
    </row>
  </sheetData>
  <mergeCells count="1">
    <mergeCell ref="B9:F9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C30"/>
  <sheetViews>
    <sheetView topLeftCell="A13" workbookViewId="0">
      <selection activeCell="C17" sqref="C17"/>
    </sheetView>
  </sheetViews>
  <sheetFormatPr defaultRowHeight="15"/>
  <cols>
    <col min="1" max="1" width="4.140625" customWidth="1"/>
    <col min="2" max="2" width="80.28515625" customWidth="1"/>
    <col min="3" max="3" width="16.5703125" customWidth="1"/>
  </cols>
  <sheetData>
    <row r="1" spans="2:3">
      <c r="B1" s="1"/>
      <c r="C1" s="1" t="s">
        <v>194</v>
      </c>
    </row>
    <row r="2" spans="2:3">
      <c r="B2" s="1"/>
      <c r="C2" s="1" t="s">
        <v>1</v>
      </c>
    </row>
    <row r="3" spans="2:3">
      <c r="B3" s="1"/>
      <c r="C3" s="1" t="s">
        <v>2</v>
      </c>
    </row>
    <row r="4" spans="2:3">
      <c r="B4" s="1"/>
      <c r="C4" s="1" t="s">
        <v>3</v>
      </c>
    </row>
    <row r="5" spans="2:3">
      <c r="B5" s="1"/>
      <c r="C5" s="1" t="s">
        <v>4</v>
      </c>
    </row>
    <row r="6" spans="2:3">
      <c r="B6" s="1"/>
      <c r="C6" s="1" t="s">
        <v>5</v>
      </c>
    </row>
    <row r="7" spans="2:3">
      <c r="B7" s="1"/>
      <c r="C7" s="1"/>
    </row>
    <row r="8" spans="2:3">
      <c r="B8" s="101" t="s">
        <v>195</v>
      </c>
      <c r="C8" s="101"/>
    </row>
    <row r="9" spans="2:3">
      <c r="B9" s="101" t="s">
        <v>360</v>
      </c>
      <c r="C9" s="101"/>
    </row>
    <row r="10" spans="2:3">
      <c r="B10" s="1" t="s">
        <v>104</v>
      </c>
    </row>
    <row r="11" spans="2:3">
      <c r="B11" s="101" t="s">
        <v>195</v>
      </c>
      <c r="C11" s="101"/>
    </row>
    <row r="12" spans="2:3">
      <c r="B12" s="101" t="s">
        <v>196</v>
      </c>
      <c r="C12" s="101"/>
    </row>
    <row r="13" spans="2:3">
      <c r="B13" s="101" t="s">
        <v>197</v>
      </c>
      <c r="C13" s="101"/>
    </row>
    <row r="14" spans="2:3" ht="15.75" thickBot="1">
      <c r="B14" s="3"/>
    </row>
    <row r="15" spans="2:3">
      <c r="B15" s="112" t="s">
        <v>198</v>
      </c>
      <c r="C15" s="114" t="s">
        <v>212</v>
      </c>
    </row>
    <row r="16" spans="2:3">
      <c r="B16" s="113"/>
      <c r="C16" s="115"/>
    </row>
    <row r="17" spans="2:3" ht="38.25" customHeight="1">
      <c r="B17" s="78" t="s">
        <v>199</v>
      </c>
      <c r="C17" s="51"/>
    </row>
    <row r="18" spans="2:3" ht="29.25" customHeight="1">
      <c r="B18" s="79" t="s">
        <v>200</v>
      </c>
      <c r="C18" s="80">
        <v>100</v>
      </c>
    </row>
    <row r="19" spans="2:3" ht="61.5" customHeight="1">
      <c r="B19" s="79" t="s">
        <v>201</v>
      </c>
      <c r="C19" s="80">
        <v>100</v>
      </c>
    </row>
    <row r="20" spans="2:3" ht="50.25" customHeight="1">
      <c r="B20" s="79" t="s">
        <v>202</v>
      </c>
      <c r="C20" s="80">
        <v>100</v>
      </c>
    </row>
    <row r="21" spans="2:3" ht="28.5">
      <c r="B21" s="78" t="s">
        <v>203</v>
      </c>
      <c r="C21" s="80" t="s">
        <v>42</v>
      </c>
    </row>
    <row r="22" spans="2:3" ht="30">
      <c r="B22" s="79" t="s">
        <v>204</v>
      </c>
      <c r="C22" s="80">
        <v>100</v>
      </c>
    </row>
    <row r="23" spans="2:3">
      <c r="B23" s="79" t="s">
        <v>205</v>
      </c>
      <c r="C23" s="80"/>
    </row>
    <row r="24" spans="2:3" ht="60">
      <c r="B24" s="79" t="s">
        <v>206</v>
      </c>
      <c r="C24" s="80">
        <v>100</v>
      </c>
    </row>
    <row r="25" spans="2:3" ht="60">
      <c r="B25" s="79" t="s">
        <v>207</v>
      </c>
      <c r="C25" s="80">
        <v>100</v>
      </c>
    </row>
    <row r="26" spans="2:3">
      <c r="B26" s="78" t="s">
        <v>208</v>
      </c>
      <c r="C26" s="80"/>
    </row>
    <row r="27" spans="2:3" ht="30">
      <c r="B27" s="79" t="s">
        <v>209</v>
      </c>
      <c r="C27" s="80">
        <v>100</v>
      </c>
    </row>
    <row r="28" spans="2:3">
      <c r="B28" s="78" t="s">
        <v>210</v>
      </c>
      <c r="C28" s="80"/>
    </row>
    <row r="29" spans="2:3">
      <c r="B29" s="79" t="s">
        <v>211</v>
      </c>
      <c r="C29" s="80">
        <v>100</v>
      </c>
    </row>
    <row r="30" spans="2:3" ht="15.75" thickBot="1">
      <c r="B30" s="81" t="s">
        <v>27</v>
      </c>
      <c r="C30" s="82">
        <v>100</v>
      </c>
    </row>
  </sheetData>
  <mergeCells count="7">
    <mergeCell ref="B15:B16"/>
    <mergeCell ref="B8:C8"/>
    <mergeCell ref="B9:C9"/>
    <mergeCell ref="B11:C11"/>
    <mergeCell ref="B12:C12"/>
    <mergeCell ref="B13:C13"/>
    <mergeCell ref="C15:C16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C25"/>
  <sheetViews>
    <sheetView topLeftCell="A13" workbookViewId="0">
      <selection activeCell="B29" sqref="B29"/>
    </sheetView>
  </sheetViews>
  <sheetFormatPr defaultRowHeight="15"/>
  <cols>
    <col min="1" max="1" width="4" customWidth="1"/>
    <col min="2" max="2" width="73.140625" customWidth="1"/>
    <col min="3" max="3" width="16.28515625" customWidth="1"/>
  </cols>
  <sheetData>
    <row r="1" spans="2:3">
      <c r="B1" s="1"/>
    </row>
    <row r="2" spans="2:3">
      <c r="B2" s="1"/>
      <c r="C2" s="1" t="s">
        <v>194</v>
      </c>
    </row>
    <row r="3" spans="2:3">
      <c r="B3" s="1"/>
      <c r="C3" s="1" t="s">
        <v>1</v>
      </c>
    </row>
    <row r="4" spans="2:3">
      <c r="B4" s="1"/>
      <c r="C4" s="1" t="s">
        <v>2</v>
      </c>
    </row>
    <row r="5" spans="2:3">
      <c r="B5" s="1"/>
      <c r="C5" s="1" t="s">
        <v>3</v>
      </c>
    </row>
    <row r="6" spans="2:3">
      <c r="B6" s="1"/>
      <c r="C6" s="1" t="s">
        <v>4</v>
      </c>
    </row>
    <row r="7" spans="2:3">
      <c r="B7" s="1"/>
      <c r="C7" s="1" t="s">
        <v>5</v>
      </c>
    </row>
    <row r="8" spans="2:3">
      <c r="B8" s="1"/>
      <c r="C8" s="1"/>
    </row>
    <row r="9" spans="2:3">
      <c r="B9" s="1"/>
    </row>
    <row r="10" spans="2:3">
      <c r="B10" s="101" t="s">
        <v>362</v>
      </c>
      <c r="C10" s="101"/>
    </row>
    <row r="11" spans="2:3">
      <c r="B11" s="101" t="s">
        <v>363</v>
      </c>
      <c r="C11" s="101"/>
    </row>
    <row r="12" spans="2:3">
      <c r="B12" s="1"/>
      <c r="C12" s="35" t="s">
        <v>364</v>
      </c>
    </row>
    <row r="13" spans="2:3" ht="46.5" customHeight="1">
      <c r="B13" s="102" t="s">
        <v>213</v>
      </c>
      <c r="C13" s="102"/>
    </row>
    <row r="14" spans="2:3" ht="15.75" thickBot="1">
      <c r="B14" s="2"/>
    </row>
    <row r="15" spans="2:3" ht="27.75" customHeight="1">
      <c r="B15" s="57" t="s">
        <v>214</v>
      </c>
      <c r="C15" s="59" t="s">
        <v>220</v>
      </c>
    </row>
    <row r="16" spans="2:3" ht="28.5">
      <c r="B16" s="78" t="s">
        <v>215</v>
      </c>
      <c r="C16" s="83"/>
    </row>
    <row r="17" spans="2:3">
      <c r="B17" s="79" t="s">
        <v>216</v>
      </c>
      <c r="C17" s="80">
        <v>100</v>
      </c>
    </row>
    <row r="18" spans="2:3" ht="30">
      <c r="B18" s="79" t="s">
        <v>68</v>
      </c>
      <c r="C18" s="80">
        <v>100</v>
      </c>
    </row>
    <row r="19" spans="2:3" ht="30">
      <c r="B19" s="79" t="s">
        <v>217</v>
      </c>
      <c r="C19" s="80">
        <v>100</v>
      </c>
    </row>
    <row r="20" spans="2:3">
      <c r="B20" s="79" t="s">
        <v>218</v>
      </c>
      <c r="C20" s="80">
        <v>100</v>
      </c>
    </row>
    <row r="21" spans="2:3" ht="30">
      <c r="B21" s="79" t="s">
        <v>219</v>
      </c>
      <c r="C21" s="80">
        <v>100</v>
      </c>
    </row>
    <row r="22" spans="2:3">
      <c r="B22" s="79" t="s">
        <v>72</v>
      </c>
      <c r="C22" s="80">
        <v>100</v>
      </c>
    </row>
    <row r="23" spans="2:3">
      <c r="B23" s="79" t="s">
        <v>80</v>
      </c>
      <c r="C23" s="80">
        <v>100</v>
      </c>
    </row>
    <row r="24" spans="2:3" ht="30">
      <c r="B24" s="79" t="s">
        <v>160</v>
      </c>
      <c r="C24" s="80">
        <v>100</v>
      </c>
    </row>
    <row r="25" spans="2:3" ht="30.75" thickBot="1">
      <c r="B25" s="81" t="s">
        <v>82</v>
      </c>
      <c r="C25" s="82">
        <v>100</v>
      </c>
    </row>
  </sheetData>
  <mergeCells count="3">
    <mergeCell ref="B10:C10"/>
    <mergeCell ref="B11:C11"/>
    <mergeCell ref="B13:C13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4"/>
  <sheetViews>
    <sheetView topLeftCell="A64" workbookViewId="0">
      <selection activeCell="G74" sqref="G74"/>
    </sheetView>
  </sheetViews>
  <sheetFormatPr defaultRowHeight="15"/>
  <cols>
    <col min="1" max="1" width="2.7109375" customWidth="1"/>
    <col min="2" max="2" width="60.140625" customWidth="1"/>
    <col min="3" max="4" width="6.140625" customWidth="1"/>
    <col min="5" max="5" width="16.140625" customWidth="1"/>
    <col min="6" max="6" width="7.42578125" customWidth="1"/>
    <col min="7" max="7" width="8.85546875" customWidth="1"/>
  </cols>
  <sheetData>
    <row r="1" spans="2:7">
      <c r="B1" s="30"/>
      <c r="C1" s="32"/>
      <c r="D1" s="32"/>
      <c r="E1" s="32"/>
      <c r="F1" s="33"/>
      <c r="G1" s="34" t="s">
        <v>221</v>
      </c>
    </row>
    <row r="2" spans="2:7">
      <c r="B2" s="30"/>
      <c r="C2" s="32"/>
      <c r="D2" s="32"/>
      <c r="E2" s="32"/>
      <c r="F2" s="33"/>
      <c r="G2" s="34" t="s">
        <v>1</v>
      </c>
    </row>
    <row r="3" spans="2:7">
      <c r="B3" s="30"/>
      <c r="C3" s="32"/>
      <c r="D3" s="32"/>
      <c r="E3" s="32"/>
      <c r="F3" s="33"/>
      <c r="G3" s="34" t="s">
        <v>2</v>
      </c>
    </row>
    <row r="4" spans="2:7">
      <c r="B4" s="30"/>
      <c r="C4" s="32"/>
      <c r="D4" s="32"/>
      <c r="E4" s="32"/>
      <c r="F4" s="33"/>
      <c r="G4" s="34" t="s">
        <v>3</v>
      </c>
    </row>
    <row r="5" spans="2:7">
      <c r="B5" s="30"/>
      <c r="C5" s="32"/>
      <c r="D5" s="32"/>
      <c r="E5" s="32"/>
      <c r="F5" s="33"/>
      <c r="G5" s="34" t="s">
        <v>4</v>
      </c>
    </row>
    <row r="6" spans="2:7">
      <c r="B6" s="30"/>
      <c r="C6" s="32"/>
      <c r="D6" s="32"/>
      <c r="E6" s="32"/>
      <c r="F6" s="33"/>
      <c r="G6" s="34" t="s">
        <v>5</v>
      </c>
    </row>
    <row r="7" spans="2:7">
      <c r="B7" s="30"/>
      <c r="C7" s="32"/>
      <c r="D7" s="32"/>
      <c r="E7" s="32"/>
      <c r="F7" s="32"/>
      <c r="G7" s="30"/>
    </row>
    <row r="8" spans="2:7" ht="30.75" customHeight="1">
      <c r="B8" s="116" t="s">
        <v>343</v>
      </c>
      <c r="C8" s="116"/>
      <c r="D8" s="116"/>
      <c r="E8" s="116"/>
      <c r="F8" s="116"/>
      <c r="G8" s="116"/>
    </row>
    <row r="9" spans="2:7" ht="13.5" customHeight="1" thickBot="1">
      <c r="B9" s="30"/>
      <c r="C9" s="32"/>
      <c r="D9" s="32"/>
      <c r="E9" s="32"/>
      <c r="F9" s="32"/>
      <c r="G9" s="30" t="s">
        <v>104</v>
      </c>
    </row>
    <row r="10" spans="2:7">
      <c r="B10" s="99" t="s">
        <v>222</v>
      </c>
      <c r="C10" s="100" t="s">
        <v>223</v>
      </c>
      <c r="D10" s="100" t="s">
        <v>224</v>
      </c>
      <c r="E10" s="100" t="s">
        <v>225</v>
      </c>
      <c r="F10" s="100" t="s">
        <v>226</v>
      </c>
      <c r="G10" s="59" t="s">
        <v>108</v>
      </c>
    </row>
    <row r="11" spans="2:7" ht="19.5" customHeight="1">
      <c r="B11" s="117"/>
      <c r="C11" s="118"/>
      <c r="D11" s="118"/>
      <c r="E11" s="118"/>
      <c r="F11" s="118"/>
      <c r="G11" s="84" t="s">
        <v>227</v>
      </c>
    </row>
    <row r="12" spans="2:7">
      <c r="B12" s="78" t="s">
        <v>228</v>
      </c>
      <c r="C12" s="21" t="s">
        <v>286</v>
      </c>
      <c r="D12" s="46"/>
      <c r="E12" s="46"/>
      <c r="F12" s="46"/>
      <c r="G12" s="65">
        <f>G13+G16+G23+G26+G29</f>
        <v>2797.7000000000003</v>
      </c>
    </row>
    <row r="13" spans="2:7" ht="28.5">
      <c r="B13" s="78" t="s">
        <v>229</v>
      </c>
      <c r="C13" s="21" t="s">
        <v>286</v>
      </c>
      <c r="D13" s="21" t="s">
        <v>279</v>
      </c>
      <c r="E13" s="46"/>
      <c r="F13" s="46"/>
      <c r="G13" s="65">
        <f>G14</f>
        <v>464.3</v>
      </c>
    </row>
    <row r="14" spans="2:7" ht="54">
      <c r="B14" s="85" t="s">
        <v>230</v>
      </c>
      <c r="C14" s="46" t="s">
        <v>286</v>
      </c>
      <c r="D14" s="46" t="s">
        <v>279</v>
      </c>
      <c r="E14" s="46" t="s">
        <v>231</v>
      </c>
      <c r="F14" s="46">
        <v>100</v>
      </c>
      <c r="G14" s="67">
        <v>464.3</v>
      </c>
    </row>
    <row r="15" spans="2:7" ht="27">
      <c r="B15" s="85" t="s">
        <v>232</v>
      </c>
      <c r="C15" s="46" t="s">
        <v>286</v>
      </c>
      <c r="D15" s="46" t="s">
        <v>279</v>
      </c>
      <c r="E15" s="46" t="s">
        <v>233</v>
      </c>
      <c r="F15" s="46">
        <v>120</v>
      </c>
      <c r="G15" s="67">
        <v>464.3</v>
      </c>
    </row>
    <row r="16" spans="2:7" ht="48.75" customHeight="1">
      <c r="B16" s="78" t="s">
        <v>234</v>
      </c>
      <c r="C16" s="21" t="s">
        <v>286</v>
      </c>
      <c r="D16" s="21" t="s">
        <v>283</v>
      </c>
      <c r="E16" s="46"/>
      <c r="F16" s="46"/>
      <c r="G16" s="65">
        <f>G17+G19+G21</f>
        <v>2302.5</v>
      </c>
    </row>
    <row r="17" spans="2:7" ht="54">
      <c r="B17" s="85" t="s">
        <v>230</v>
      </c>
      <c r="C17" s="46" t="s">
        <v>286</v>
      </c>
      <c r="D17" s="46" t="s">
        <v>283</v>
      </c>
      <c r="E17" s="46" t="s">
        <v>235</v>
      </c>
      <c r="F17" s="46">
        <v>100</v>
      </c>
      <c r="G17" s="67">
        <v>1300</v>
      </c>
    </row>
    <row r="18" spans="2:7" ht="27">
      <c r="B18" s="85" t="s">
        <v>232</v>
      </c>
      <c r="C18" s="46" t="s">
        <v>286</v>
      </c>
      <c r="D18" s="46" t="s">
        <v>283</v>
      </c>
      <c r="E18" s="46" t="s">
        <v>235</v>
      </c>
      <c r="F18" s="46">
        <v>120</v>
      </c>
      <c r="G18" s="67">
        <v>1300</v>
      </c>
    </row>
    <row r="19" spans="2:7" ht="27">
      <c r="B19" s="85" t="s">
        <v>236</v>
      </c>
      <c r="C19" s="46" t="s">
        <v>286</v>
      </c>
      <c r="D19" s="46" t="s">
        <v>283</v>
      </c>
      <c r="E19" s="46" t="s">
        <v>235</v>
      </c>
      <c r="F19" s="46">
        <v>200</v>
      </c>
      <c r="G19" s="67">
        <v>896</v>
      </c>
    </row>
    <row r="20" spans="2:7" ht="27">
      <c r="B20" s="85" t="s">
        <v>237</v>
      </c>
      <c r="C20" s="46" t="s">
        <v>286</v>
      </c>
      <c r="D20" s="46" t="s">
        <v>283</v>
      </c>
      <c r="E20" s="46" t="s">
        <v>235</v>
      </c>
      <c r="F20" s="46">
        <v>240</v>
      </c>
      <c r="G20" s="67">
        <v>896</v>
      </c>
    </row>
    <row r="21" spans="2:7">
      <c r="B21" s="85" t="s">
        <v>238</v>
      </c>
      <c r="C21" s="46" t="s">
        <v>286</v>
      </c>
      <c r="D21" s="46" t="s">
        <v>283</v>
      </c>
      <c r="E21" s="46" t="s">
        <v>235</v>
      </c>
      <c r="F21" s="46">
        <v>800</v>
      </c>
      <c r="G21" s="67">
        <v>106.5</v>
      </c>
    </row>
    <row r="22" spans="2:7">
      <c r="B22" s="85" t="s">
        <v>239</v>
      </c>
      <c r="C22" s="46" t="s">
        <v>286</v>
      </c>
      <c r="D22" s="46" t="s">
        <v>283</v>
      </c>
      <c r="E22" s="46" t="s">
        <v>235</v>
      </c>
      <c r="F22" s="46">
        <v>850</v>
      </c>
      <c r="G22" s="67">
        <v>106.5</v>
      </c>
    </row>
    <row r="23" spans="2:7" ht="71.25">
      <c r="B23" s="78" t="s">
        <v>240</v>
      </c>
      <c r="C23" s="21" t="s">
        <v>286</v>
      </c>
      <c r="D23" s="21" t="s">
        <v>283</v>
      </c>
      <c r="E23" s="21"/>
      <c r="F23" s="21"/>
      <c r="G23" s="65">
        <f>G24</f>
        <v>0.1</v>
      </c>
    </row>
    <row r="24" spans="2:7" ht="27">
      <c r="B24" s="85" t="s">
        <v>242</v>
      </c>
      <c r="C24" s="46" t="s">
        <v>286</v>
      </c>
      <c r="D24" s="46" t="s">
        <v>283</v>
      </c>
      <c r="E24" s="46" t="s">
        <v>241</v>
      </c>
      <c r="F24" s="46">
        <v>200</v>
      </c>
      <c r="G24" s="67">
        <f>G25</f>
        <v>0.1</v>
      </c>
    </row>
    <row r="25" spans="2:7" ht="27">
      <c r="B25" s="85" t="s">
        <v>243</v>
      </c>
      <c r="C25" s="46" t="s">
        <v>286</v>
      </c>
      <c r="D25" s="46" t="s">
        <v>283</v>
      </c>
      <c r="E25" s="46" t="s">
        <v>241</v>
      </c>
      <c r="F25" s="46">
        <v>240</v>
      </c>
      <c r="G25" s="67">
        <v>0.1</v>
      </c>
    </row>
    <row r="26" spans="2:7" ht="27">
      <c r="B26" s="85" t="s">
        <v>352</v>
      </c>
      <c r="C26" s="21" t="s">
        <v>286</v>
      </c>
      <c r="D26" s="21" t="s">
        <v>344</v>
      </c>
      <c r="E26" s="21"/>
      <c r="F26" s="21"/>
      <c r="G26" s="65">
        <v>20.8</v>
      </c>
    </row>
    <row r="27" spans="2:7">
      <c r="B27" s="85" t="s">
        <v>353</v>
      </c>
      <c r="C27" s="46" t="s">
        <v>286</v>
      </c>
      <c r="D27" s="46" t="s">
        <v>344</v>
      </c>
      <c r="E27" s="46" t="s">
        <v>355</v>
      </c>
      <c r="F27" s="46" t="s">
        <v>356</v>
      </c>
      <c r="G27" s="67">
        <v>20.8</v>
      </c>
    </row>
    <row r="28" spans="2:7">
      <c r="B28" s="85" t="s">
        <v>354</v>
      </c>
      <c r="C28" s="46" t="s">
        <v>286</v>
      </c>
      <c r="D28" s="46" t="s">
        <v>344</v>
      </c>
      <c r="E28" s="46" t="s">
        <v>355</v>
      </c>
      <c r="F28" s="46" t="s">
        <v>357</v>
      </c>
      <c r="G28" s="67">
        <v>20.8</v>
      </c>
    </row>
    <row r="29" spans="2:7">
      <c r="B29" s="78" t="s">
        <v>244</v>
      </c>
      <c r="C29" s="21" t="s">
        <v>286</v>
      </c>
      <c r="D29" s="21">
        <v>11</v>
      </c>
      <c r="E29" s="21"/>
      <c r="F29" s="21"/>
      <c r="G29" s="65">
        <f>G31</f>
        <v>10</v>
      </c>
    </row>
    <row r="30" spans="2:7">
      <c r="B30" s="85" t="s">
        <v>238</v>
      </c>
      <c r="C30" s="46" t="s">
        <v>286</v>
      </c>
      <c r="D30" s="46">
        <v>11</v>
      </c>
      <c r="E30" s="46" t="s">
        <v>245</v>
      </c>
      <c r="F30" s="46">
        <v>800</v>
      </c>
      <c r="G30" s="67">
        <f>G29</f>
        <v>10</v>
      </c>
    </row>
    <row r="31" spans="2:7">
      <c r="B31" s="85" t="s">
        <v>246</v>
      </c>
      <c r="C31" s="46" t="s">
        <v>286</v>
      </c>
      <c r="D31" s="46">
        <v>11</v>
      </c>
      <c r="E31" s="46" t="s">
        <v>245</v>
      </c>
      <c r="F31" s="46">
        <v>870</v>
      </c>
      <c r="G31" s="67">
        <v>10</v>
      </c>
    </row>
    <row r="32" spans="2:7">
      <c r="B32" s="78" t="s">
        <v>247</v>
      </c>
      <c r="C32" s="21" t="s">
        <v>279</v>
      </c>
      <c r="D32" s="21"/>
      <c r="E32" s="46"/>
      <c r="F32" s="46"/>
      <c r="G32" s="65">
        <f>G34+G36</f>
        <v>0</v>
      </c>
    </row>
    <row r="33" spans="2:7" ht="54">
      <c r="B33" s="85" t="s">
        <v>248</v>
      </c>
      <c r="C33" s="46" t="s">
        <v>279</v>
      </c>
      <c r="D33" s="46" t="s">
        <v>280</v>
      </c>
      <c r="E33" s="46" t="s">
        <v>249</v>
      </c>
      <c r="F33" s="46"/>
      <c r="G33" s="67">
        <v>0</v>
      </c>
    </row>
    <row r="34" spans="2:7" ht="54">
      <c r="B34" s="85" t="s">
        <v>230</v>
      </c>
      <c r="C34" s="46" t="s">
        <v>279</v>
      </c>
      <c r="D34" s="46" t="s">
        <v>280</v>
      </c>
      <c r="E34" s="46" t="s">
        <v>249</v>
      </c>
      <c r="F34" s="46">
        <v>100</v>
      </c>
      <c r="G34" s="67">
        <v>0</v>
      </c>
    </row>
    <row r="35" spans="2:7" ht="27">
      <c r="B35" s="85" t="s">
        <v>232</v>
      </c>
      <c r="C35" s="46" t="s">
        <v>279</v>
      </c>
      <c r="D35" s="46" t="s">
        <v>280</v>
      </c>
      <c r="E35" s="46" t="s">
        <v>249</v>
      </c>
      <c r="F35" s="46">
        <v>120</v>
      </c>
      <c r="G35" s="67">
        <v>0</v>
      </c>
    </row>
    <row r="36" spans="2:7" ht="27">
      <c r="B36" s="85" t="s">
        <v>242</v>
      </c>
      <c r="C36" s="46" t="s">
        <v>279</v>
      </c>
      <c r="D36" s="46" t="s">
        <v>280</v>
      </c>
      <c r="E36" s="46" t="s">
        <v>249</v>
      </c>
      <c r="F36" s="46">
        <v>200</v>
      </c>
      <c r="G36" s="67">
        <v>0</v>
      </c>
    </row>
    <row r="37" spans="2:7" ht="27">
      <c r="B37" s="85" t="s">
        <v>250</v>
      </c>
      <c r="C37" s="46" t="s">
        <v>279</v>
      </c>
      <c r="D37" s="46" t="s">
        <v>280</v>
      </c>
      <c r="E37" s="46" t="s">
        <v>249</v>
      </c>
      <c r="F37" s="46">
        <v>240</v>
      </c>
      <c r="G37" s="67">
        <v>0</v>
      </c>
    </row>
    <row r="38" spans="2:7" ht="28.5">
      <c r="B38" s="78" t="s">
        <v>251</v>
      </c>
      <c r="C38" s="21" t="s">
        <v>280</v>
      </c>
      <c r="D38" s="21"/>
      <c r="E38" s="46"/>
      <c r="F38" s="46"/>
      <c r="G38" s="65">
        <f>G39+G41</f>
        <v>7</v>
      </c>
    </row>
    <row r="39" spans="2:7" ht="27">
      <c r="B39" s="85" t="s">
        <v>252</v>
      </c>
      <c r="C39" s="46" t="s">
        <v>280</v>
      </c>
      <c r="D39" s="46" t="s">
        <v>281</v>
      </c>
      <c r="E39" s="46" t="s">
        <v>253</v>
      </c>
      <c r="F39" s="46">
        <v>200</v>
      </c>
      <c r="G39" s="67">
        <v>5</v>
      </c>
    </row>
    <row r="40" spans="2:7" ht="40.5">
      <c r="B40" s="85" t="s">
        <v>254</v>
      </c>
      <c r="C40" s="46" t="s">
        <v>280</v>
      </c>
      <c r="D40" s="46" t="s">
        <v>281</v>
      </c>
      <c r="E40" s="46" t="s">
        <v>253</v>
      </c>
      <c r="F40" s="46">
        <v>240</v>
      </c>
      <c r="G40" s="67">
        <v>5</v>
      </c>
    </row>
    <row r="41" spans="2:7" ht="27">
      <c r="B41" s="85" t="s">
        <v>252</v>
      </c>
      <c r="C41" s="46" t="s">
        <v>280</v>
      </c>
      <c r="D41" s="46">
        <v>14</v>
      </c>
      <c r="E41" s="46" t="s">
        <v>255</v>
      </c>
      <c r="F41" s="46">
        <v>200</v>
      </c>
      <c r="G41" s="67">
        <v>2</v>
      </c>
    </row>
    <row r="42" spans="2:7" ht="27">
      <c r="B42" s="85" t="s">
        <v>256</v>
      </c>
      <c r="C42" s="46" t="s">
        <v>280</v>
      </c>
      <c r="D42" s="46" t="s">
        <v>282</v>
      </c>
      <c r="E42" s="46" t="s">
        <v>255</v>
      </c>
      <c r="F42" s="46" t="s">
        <v>345</v>
      </c>
      <c r="G42" s="67">
        <v>2</v>
      </c>
    </row>
    <row r="43" spans="2:7">
      <c r="B43" s="78" t="s">
        <v>257</v>
      </c>
      <c r="C43" s="21" t="s">
        <v>283</v>
      </c>
      <c r="D43" s="21" t="s">
        <v>281</v>
      </c>
      <c r="E43" s="46"/>
      <c r="F43" s="46"/>
      <c r="G43" s="65">
        <f>G44</f>
        <v>685.5</v>
      </c>
    </row>
    <row r="44" spans="2:7">
      <c r="B44" s="85" t="s">
        <v>258</v>
      </c>
      <c r="C44" s="46" t="s">
        <v>283</v>
      </c>
      <c r="D44" s="46" t="s">
        <v>281</v>
      </c>
      <c r="E44" s="46" t="s">
        <v>259</v>
      </c>
      <c r="F44" s="46"/>
      <c r="G44" s="67">
        <f>G45</f>
        <v>685.5</v>
      </c>
    </row>
    <row r="45" spans="2:7" ht="27">
      <c r="B45" s="85" t="s">
        <v>252</v>
      </c>
      <c r="C45" s="46" t="s">
        <v>283</v>
      </c>
      <c r="D45" s="46" t="s">
        <v>281</v>
      </c>
      <c r="E45" s="46" t="s">
        <v>259</v>
      </c>
      <c r="F45" s="46">
        <v>200</v>
      </c>
      <c r="G45" s="67">
        <v>685.5</v>
      </c>
    </row>
    <row r="46" spans="2:7" ht="27">
      <c r="B46" s="85" t="s">
        <v>260</v>
      </c>
      <c r="C46" s="46" t="s">
        <v>283</v>
      </c>
      <c r="D46" s="46" t="s">
        <v>281</v>
      </c>
      <c r="E46" s="46" t="s">
        <v>259</v>
      </c>
      <c r="F46" s="46">
        <v>240</v>
      </c>
      <c r="G46" s="67">
        <v>685.5</v>
      </c>
    </row>
    <row r="47" spans="2:7">
      <c r="B47" s="78" t="s">
        <v>261</v>
      </c>
      <c r="C47" s="21" t="s">
        <v>284</v>
      </c>
      <c r="D47" s="21"/>
      <c r="E47" s="46"/>
      <c r="F47" s="46" t="s">
        <v>42</v>
      </c>
      <c r="G47" s="65">
        <f>G48+G51</f>
        <v>510.6</v>
      </c>
    </row>
    <row r="48" spans="2:7">
      <c r="B48" s="78" t="s">
        <v>262</v>
      </c>
      <c r="C48" s="21" t="s">
        <v>284</v>
      </c>
      <c r="D48" s="21" t="s">
        <v>279</v>
      </c>
      <c r="E48" s="46"/>
      <c r="F48" s="46"/>
      <c r="G48" s="65">
        <f>G49</f>
        <v>382</v>
      </c>
    </row>
    <row r="49" spans="2:7" ht="27">
      <c r="B49" s="85" t="s">
        <v>252</v>
      </c>
      <c r="C49" s="46" t="s">
        <v>284</v>
      </c>
      <c r="D49" s="46" t="s">
        <v>279</v>
      </c>
      <c r="E49" s="46" t="s">
        <v>263</v>
      </c>
      <c r="F49" s="46">
        <v>200</v>
      </c>
      <c r="G49" s="67">
        <v>382</v>
      </c>
    </row>
    <row r="50" spans="2:7" ht="27">
      <c r="B50" s="87" t="s">
        <v>260</v>
      </c>
      <c r="C50" s="46" t="s">
        <v>284</v>
      </c>
      <c r="D50" s="46" t="s">
        <v>279</v>
      </c>
      <c r="E50" s="46" t="s">
        <v>263</v>
      </c>
      <c r="F50" s="46">
        <v>240</v>
      </c>
      <c r="G50" s="67">
        <v>382</v>
      </c>
    </row>
    <row r="51" spans="2:7">
      <c r="B51" s="78" t="s">
        <v>264</v>
      </c>
      <c r="C51" s="21" t="s">
        <v>284</v>
      </c>
      <c r="D51" s="21" t="s">
        <v>280</v>
      </c>
      <c r="E51" s="21"/>
      <c r="F51" s="46"/>
      <c r="G51" s="65">
        <f>G52+G54</f>
        <v>128.6</v>
      </c>
    </row>
    <row r="52" spans="2:7" ht="27">
      <c r="B52" s="85" t="s">
        <v>252</v>
      </c>
      <c r="C52" s="46" t="s">
        <v>284</v>
      </c>
      <c r="D52" s="46" t="s">
        <v>280</v>
      </c>
      <c r="E52" s="46" t="s">
        <v>265</v>
      </c>
      <c r="F52" s="46">
        <v>200</v>
      </c>
      <c r="G52" s="67">
        <v>120.6</v>
      </c>
    </row>
    <row r="53" spans="2:7" ht="27">
      <c r="B53" s="85" t="s">
        <v>260</v>
      </c>
      <c r="C53" s="46" t="s">
        <v>284</v>
      </c>
      <c r="D53" s="46" t="s">
        <v>280</v>
      </c>
      <c r="E53" s="46" t="s">
        <v>265</v>
      </c>
      <c r="F53" s="46">
        <v>240</v>
      </c>
      <c r="G53" s="67">
        <v>120.6</v>
      </c>
    </row>
    <row r="54" spans="2:7" ht="27">
      <c r="B54" s="85" t="s">
        <v>358</v>
      </c>
      <c r="C54" s="46" t="s">
        <v>284</v>
      </c>
      <c r="D54" s="46" t="s">
        <v>280</v>
      </c>
      <c r="E54" s="46" t="s">
        <v>346</v>
      </c>
      <c r="F54" s="46" t="s">
        <v>347</v>
      </c>
      <c r="G54" s="67">
        <v>8</v>
      </c>
    </row>
    <row r="55" spans="2:7" ht="27">
      <c r="B55" s="85" t="s">
        <v>260</v>
      </c>
      <c r="C55" s="46" t="s">
        <v>284</v>
      </c>
      <c r="D55" s="46" t="s">
        <v>280</v>
      </c>
      <c r="E55" s="46" t="s">
        <v>346</v>
      </c>
      <c r="F55" s="46" t="s">
        <v>345</v>
      </c>
      <c r="G55" s="67">
        <v>8</v>
      </c>
    </row>
    <row r="56" spans="2:7" ht="33.75" customHeight="1">
      <c r="B56" s="78" t="s">
        <v>266</v>
      </c>
      <c r="C56" s="21" t="s">
        <v>285</v>
      </c>
      <c r="D56" s="46"/>
      <c r="E56" s="46"/>
      <c r="F56" s="46"/>
      <c r="G56" s="65">
        <f>G57</f>
        <v>4484.3900000000003</v>
      </c>
    </row>
    <row r="57" spans="2:7">
      <c r="B57" s="78" t="s">
        <v>267</v>
      </c>
      <c r="C57" s="21" t="s">
        <v>285</v>
      </c>
      <c r="D57" s="21" t="s">
        <v>286</v>
      </c>
      <c r="E57" s="21"/>
      <c r="F57" s="46"/>
      <c r="G57" s="65">
        <f>G58+G60+G62+G64+G67</f>
        <v>4484.3900000000003</v>
      </c>
    </row>
    <row r="58" spans="2:7" ht="56.25" customHeight="1">
      <c r="B58" s="85" t="s">
        <v>230</v>
      </c>
      <c r="C58" s="46" t="s">
        <v>285</v>
      </c>
      <c r="D58" s="46" t="s">
        <v>286</v>
      </c>
      <c r="E58" s="46" t="s">
        <v>268</v>
      </c>
      <c r="F58" s="46">
        <v>100</v>
      </c>
      <c r="G58" s="67">
        <v>3047.9</v>
      </c>
    </row>
    <row r="59" spans="2:7">
      <c r="B59" s="85" t="s">
        <v>269</v>
      </c>
      <c r="C59" s="46" t="s">
        <v>285</v>
      </c>
      <c r="D59" s="46" t="s">
        <v>286</v>
      </c>
      <c r="E59" s="46" t="s">
        <v>268</v>
      </c>
      <c r="F59" s="46">
        <v>110</v>
      </c>
      <c r="G59" s="67">
        <v>3047.9</v>
      </c>
    </row>
    <row r="60" spans="2:7" ht="27">
      <c r="B60" s="85" t="s">
        <v>252</v>
      </c>
      <c r="C60" s="46" t="s">
        <v>285</v>
      </c>
      <c r="D60" s="46" t="s">
        <v>286</v>
      </c>
      <c r="E60" s="46" t="s">
        <v>268</v>
      </c>
      <c r="F60" s="46">
        <v>200</v>
      </c>
      <c r="G60" s="67">
        <v>1023</v>
      </c>
    </row>
    <row r="61" spans="2:7" ht="27">
      <c r="B61" s="85" t="s">
        <v>260</v>
      </c>
      <c r="C61" s="46" t="s">
        <v>285</v>
      </c>
      <c r="D61" s="46" t="s">
        <v>286</v>
      </c>
      <c r="E61" s="46" t="s">
        <v>268</v>
      </c>
      <c r="F61" s="46">
        <v>240</v>
      </c>
      <c r="G61" s="67">
        <v>1023</v>
      </c>
    </row>
    <row r="62" spans="2:7">
      <c r="B62" s="85" t="s">
        <v>270</v>
      </c>
      <c r="C62" s="46" t="s">
        <v>285</v>
      </c>
      <c r="D62" s="46" t="s">
        <v>286</v>
      </c>
      <c r="E62" s="46" t="s">
        <v>268</v>
      </c>
      <c r="F62" s="46">
        <v>800</v>
      </c>
      <c r="G62" s="67">
        <v>24</v>
      </c>
    </row>
    <row r="63" spans="2:7">
      <c r="B63" s="85" t="s">
        <v>271</v>
      </c>
      <c r="C63" s="46" t="s">
        <v>285</v>
      </c>
      <c r="D63" s="46" t="s">
        <v>286</v>
      </c>
      <c r="E63" s="46" t="s">
        <v>268</v>
      </c>
      <c r="F63" s="46">
        <v>850</v>
      </c>
      <c r="G63" s="67">
        <v>24</v>
      </c>
    </row>
    <row r="64" spans="2:7" ht="57" customHeight="1">
      <c r="B64" s="95" t="s">
        <v>370</v>
      </c>
      <c r="C64" s="21" t="s">
        <v>285</v>
      </c>
      <c r="D64" s="21" t="s">
        <v>286</v>
      </c>
      <c r="E64" s="21"/>
      <c r="F64" s="21"/>
      <c r="G64" s="65">
        <v>241.1</v>
      </c>
    </row>
    <row r="65" spans="2:7" ht="54">
      <c r="B65" s="97" t="s">
        <v>371</v>
      </c>
      <c r="C65" s="93" t="s">
        <v>285</v>
      </c>
      <c r="D65" s="93" t="s">
        <v>286</v>
      </c>
      <c r="E65" s="93" t="s">
        <v>375</v>
      </c>
      <c r="F65" s="93" t="s">
        <v>372</v>
      </c>
      <c r="G65" s="92">
        <v>241.1</v>
      </c>
    </row>
    <row r="66" spans="2:7" ht="18" customHeight="1">
      <c r="B66" s="90" t="s">
        <v>373</v>
      </c>
      <c r="C66" s="93" t="s">
        <v>285</v>
      </c>
      <c r="D66" s="93" t="s">
        <v>286</v>
      </c>
      <c r="E66" s="93" t="s">
        <v>375</v>
      </c>
      <c r="F66" s="93" t="s">
        <v>374</v>
      </c>
      <c r="G66" s="92">
        <v>241.1</v>
      </c>
    </row>
    <row r="67" spans="2:7" ht="27">
      <c r="B67" s="95" t="s">
        <v>272</v>
      </c>
      <c r="C67" s="21" t="s">
        <v>285</v>
      </c>
      <c r="D67" s="21" t="s">
        <v>286</v>
      </c>
      <c r="E67" s="21"/>
      <c r="F67" s="21">
        <v>240</v>
      </c>
      <c r="G67" s="65">
        <f>G68+G69</f>
        <v>148.38999999999999</v>
      </c>
    </row>
    <row r="68" spans="2:7" ht="27">
      <c r="B68" s="90" t="s">
        <v>272</v>
      </c>
      <c r="C68" s="93" t="s">
        <v>285</v>
      </c>
      <c r="D68" s="93" t="s">
        <v>286</v>
      </c>
      <c r="E68" s="93" t="s">
        <v>376</v>
      </c>
      <c r="F68" s="93" t="s">
        <v>345</v>
      </c>
      <c r="G68" s="92">
        <v>115.75</v>
      </c>
    </row>
    <row r="69" spans="2:7" ht="27">
      <c r="B69" s="90" t="s">
        <v>272</v>
      </c>
      <c r="C69" s="93" t="s">
        <v>285</v>
      </c>
      <c r="D69" s="93" t="s">
        <v>286</v>
      </c>
      <c r="E69" s="93" t="s">
        <v>377</v>
      </c>
      <c r="F69" s="93" t="s">
        <v>345</v>
      </c>
      <c r="G69" s="92">
        <v>32.64</v>
      </c>
    </row>
    <row r="70" spans="2:7">
      <c r="B70" s="78" t="s">
        <v>273</v>
      </c>
      <c r="C70" s="21" t="s">
        <v>287</v>
      </c>
      <c r="D70" s="46"/>
      <c r="E70" s="46"/>
      <c r="F70" s="46"/>
      <c r="G70" s="65">
        <f>G71</f>
        <v>160</v>
      </c>
    </row>
    <row r="71" spans="2:7">
      <c r="B71" s="78" t="s">
        <v>274</v>
      </c>
      <c r="C71" s="21">
        <v>10</v>
      </c>
      <c r="D71" s="21" t="s">
        <v>286</v>
      </c>
      <c r="E71" s="46"/>
      <c r="F71" s="46"/>
      <c r="G71" s="65">
        <f>G72</f>
        <v>160</v>
      </c>
    </row>
    <row r="72" spans="2:7">
      <c r="B72" s="85" t="s">
        <v>275</v>
      </c>
      <c r="C72" s="46">
        <v>10</v>
      </c>
      <c r="D72" s="46" t="s">
        <v>286</v>
      </c>
      <c r="E72" s="46" t="s">
        <v>276</v>
      </c>
      <c r="F72" s="46">
        <v>300</v>
      </c>
      <c r="G72" s="67">
        <v>160</v>
      </c>
    </row>
    <row r="73" spans="2:7">
      <c r="B73" s="85" t="s">
        <v>277</v>
      </c>
      <c r="C73" s="46">
        <v>10</v>
      </c>
      <c r="D73" s="46" t="s">
        <v>286</v>
      </c>
      <c r="E73" s="46" t="s">
        <v>276</v>
      </c>
      <c r="F73" s="46">
        <v>310</v>
      </c>
      <c r="G73" s="67">
        <v>160</v>
      </c>
    </row>
    <row r="74" spans="2:7" ht="15.75" thickBot="1">
      <c r="B74" s="69" t="s">
        <v>278</v>
      </c>
      <c r="C74" s="55"/>
      <c r="D74" s="55"/>
      <c r="E74" s="55"/>
      <c r="F74" s="55"/>
      <c r="G74" s="71">
        <f>G12+G32+G38+G43+G47+G56+G70</f>
        <v>8645.19</v>
      </c>
    </row>
  </sheetData>
  <mergeCells count="6">
    <mergeCell ref="B8:G8"/>
    <mergeCell ref="B10:B11"/>
    <mergeCell ref="C10:C11"/>
    <mergeCell ref="D10:D11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43"/>
  <sheetViews>
    <sheetView tabSelected="1" topLeftCell="A29" zoomScale="110" zoomScaleNormal="110" workbookViewId="0">
      <selection activeCell="H42" sqref="H42"/>
    </sheetView>
  </sheetViews>
  <sheetFormatPr defaultRowHeight="15"/>
  <cols>
    <col min="1" max="1" width="3.28515625" customWidth="1"/>
    <col min="2" max="2" width="55.5703125" customWidth="1"/>
    <col min="3" max="3" width="7" customWidth="1"/>
    <col min="4" max="4" width="5.85546875" customWidth="1"/>
    <col min="5" max="5" width="16.85546875" customWidth="1"/>
    <col min="6" max="6" width="6.5703125" customWidth="1"/>
    <col min="7" max="8" width="9.140625" customWidth="1"/>
  </cols>
  <sheetData>
    <row r="1" spans="2:8">
      <c r="B1" s="1"/>
      <c r="G1" s="32"/>
      <c r="H1" s="30" t="s">
        <v>288</v>
      </c>
    </row>
    <row r="2" spans="2:8">
      <c r="B2" s="1"/>
      <c r="G2" s="32"/>
      <c r="H2" s="30" t="s">
        <v>1</v>
      </c>
    </row>
    <row r="3" spans="2:8">
      <c r="B3" s="1"/>
      <c r="G3" s="32"/>
      <c r="H3" s="30" t="s">
        <v>2</v>
      </c>
    </row>
    <row r="4" spans="2:8">
      <c r="B4" s="1"/>
      <c r="G4" s="32"/>
      <c r="H4" s="30" t="s">
        <v>3</v>
      </c>
    </row>
    <row r="5" spans="2:8">
      <c r="B5" s="1"/>
      <c r="G5" s="32"/>
      <c r="H5" s="30" t="s">
        <v>4</v>
      </c>
    </row>
    <row r="6" spans="2:8">
      <c r="B6" s="1"/>
      <c r="G6" s="32"/>
      <c r="H6" s="30" t="s">
        <v>5</v>
      </c>
    </row>
    <row r="7" spans="2:8">
      <c r="B7" s="1"/>
      <c r="H7" s="1"/>
    </row>
    <row r="8" spans="2:8">
      <c r="B8" s="1"/>
      <c r="H8" s="1" t="s">
        <v>61</v>
      </c>
    </row>
    <row r="9" spans="2:8" ht="28.5" customHeight="1">
      <c r="B9" s="102" t="s">
        <v>350</v>
      </c>
      <c r="C9" s="102"/>
      <c r="D9" s="102"/>
      <c r="E9" s="102"/>
      <c r="F9" s="102"/>
      <c r="G9" s="102"/>
      <c r="H9" s="102"/>
    </row>
    <row r="10" spans="2:8" ht="11.25" customHeight="1" thickBot="1">
      <c r="B10" s="2"/>
    </row>
    <row r="11" spans="2:8">
      <c r="B11" s="119" t="s">
        <v>289</v>
      </c>
      <c r="C11" s="121" t="s">
        <v>223</v>
      </c>
      <c r="D11" s="121" t="s">
        <v>224</v>
      </c>
      <c r="E11" s="121" t="s">
        <v>225</v>
      </c>
      <c r="F11" s="121" t="s">
        <v>226</v>
      </c>
      <c r="G11" s="121" t="s">
        <v>290</v>
      </c>
      <c r="H11" s="123"/>
    </row>
    <row r="12" spans="2:8">
      <c r="B12" s="120"/>
      <c r="C12" s="122"/>
      <c r="D12" s="122"/>
      <c r="E12" s="122"/>
      <c r="F12" s="122"/>
      <c r="G12" s="39" t="s">
        <v>348</v>
      </c>
      <c r="H12" s="83" t="s">
        <v>349</v>
      </c>
    </row>
    <row r="13" spans="2:8">
      <c r="B13" s="78" t="s">
        <v>228</v>
      </c>
      <c r="C13" s="21" t="s">
        <v>286</v>
      </c>
      <c r="D13" s="46"/>
      <c r="E13" s="42"/>
      <c r="F13" s="42"/>
      <c r="G13" s="13">
        <f>G14+G16+G20+G22+G24</f>
        <v>2597.2000000000003</v>
      </c>
      <c r="H13" s="13">
        <f>H14+H16+H20+H22+H24</f>
        <v>3781.2000000000003</v>
      </c>
    </row>
    <row r="14" spans="2:8" ht="28.5">
      <c r="B14" s="78" t="s">
        <v>291</v>
      </c>
      <c r="C14" s="21" t="s">
        <v>286</v>
      </c>
      <c r="D14" s="21" t="s">
        <v>279</v>
      </c>
      <c r="E14" s="42"/>
      <c r="F14" s="42"/>
      <c r="G14" s="13">
        <f>G15</f>
        <v>464.3</v>
      </c>
      <c r="H14" s="65">
        <f>H15</f>
        <v>464.3</v>
      </c>
    </row>
    <row r="15" spans="2:8" ht="27">
      <c r="B15" s="85" t="s">
        <v>232</v>
      </c>
      <c r="C15" s="46" t="s">
        <v>286</v>
      </c>
      <c r="D15" s="46" t="s">
        <v>279</v>
      </c>
      <c r="E15" s="42" t="s">
        <v>231</v>
      </c>
      <c r="F15" s="42">
        <v>120</v>
      </c>
      <c r="G15" s="45">
        <v>464.3</v>
      </c>
      <c r="H15" s="67">
        <v>464.3</v>
      </c>
    </row>
    <row r="16" spans="2:8">
      <c r="B16" s="78" t="s">
        <v>292</v>
      </c>
      <c r="C16" s="21" t="s">
        <v>286</v>
      </c>
      <c r="D16" s="21" t="s">
        <v>283</v>
      </c>
      <c r="E16" s="42"/>
      <c r="F16" s="42"/>
      <c r="G16" s="13">
        <f>G17+G18+G19</f>
        <v>2102</v>
      </c>
      <c r="H16" s="13">
        <f>H17+H18+H19</f>
        <v>3286</v>
      </c>
    </row>
    <row r="17" spans="2:8" ht="27">
      <c r="B17" s="85" t="s">
        <v>232</v>
      </c>
      <c r="C17" s="46" t="s">
        <v>286</v>
      </c>
      <c r="D17" s="46" t="s">
        <v>283</v>
      </c>
      <c r="E17" s="42" t="s">
        <v>235</v>
      </c>
      <c r="F17" s="42">
        <v>120</v>
      </c>
      <c r="G17" s="45">
        <v>1300</v>
      </c>
      <c r="H17" s="67">
        <v>2089</v>
      </c>
    </row>
    <row r="18" spans="2:8" ht="27">
      <c r="B18" s="85" t="s">
        <v>260</v>
      </c>
      <c r="C18" s="46" t="s">
        <v>286</v>
      </c>
      <c r="D18" s="46" t="s">
        <v>283</v>
      </c>
      <c r="E18" s="42" t="s">
        <v>235</v>
      </c>
      <c r="F18" s="42">
        <v>240</v>
      </c>
      <c r="G18" s="45">
        <v>696</v>
      </c>
      <c r="H18" s="67">
        <v>1121</v>
      </c>
    </row>
    <row r="19" spans="2:8">
      <c r="B19" s="85" t="s">
        <v>293</v>
      </c>
      <c r="C19" s="46" t="s">
        <v>286</v>
      </c>
      <c r="D19" s="46" t="s">
        <v>283</v>
      </c>
      <c r="E19" s="42" t="s">
        <v>235</v>
      </c>
      <c r="F19" s="42">
        <v>850</v>
      </c>
      <c r="G19" s="45">
        <v>106</v>
      </c>
      <c r="H19" s="67">
        <v>76</v>
      </c>
    </row>
    <row r="20" spans="2:8" ht="42.75">
      <c r="B20" s="78" t="s">
        <v>294</v>
      </c>
      <c r="C20" s="21" t="s">
        <v>286</v>
      </c>
      <c r="D20" s="21" t="s">
        <v>283</v>
      </c>
      <c r="E20" s="39" t="s">
        <v>241</v>
      </c>
      <c r="F20" s="39"/>
      <c r="G20" s="13">
        <v>0.1</v>
      </c>
      <c r="H20" s="65">
        <v>0.1</v>
      </c>
    </row>
    <row r="21" spans="2:8" ht="27">
      <c r="B21" s="85" t="s">
        <v>260</v>
      </c>
      <c r="C21" s="46" t="s">
        <v>286</v>
      </c>
      <c r="D21" s="46" t="s">
        <v>283</v>
      </c>
      <c r="E21" s="42" t="s">
        <v>241</v>
      </c>
      <c r="F21" s="42">
        <v>240</v>
      </c>
      <c r="G21" s="45">
        <v>0.1</v>
      </c>
      <c r="H21" s="67">
        <v>0.1</v>
      </c>
    </row>
    <row r="22" spans="2:8" ht="42.75">
      <c r="B22" s="86" t="s">
        <v>352</v>
      </c>
      <c r="C22" s="21" t="s">
        <v>286</v>
      </c>
      <c r="D22" s="21" t="s">
        <v>344</v>
      </c>
      <c r="E22" s="21" t="s">
        <v>355</v>
      </c>
      <c r="F22" s="42"/>
      <c r="G22" s="13">
        <v>20.8</v>
      </c>
      <c r="H22" s="65">
        <v>20.8</v>
      </c>
    </row>
    <row r="23" spans="2:8">
      <c r="B23" s="85" t="s">
        <v>353</v>
      </c>
      <c r="C23" s="46" t="s">
        <v>286</v>
      </c>
      <c r="D23" s="46" t="s">
        <v>344</v>
      </c>
      <c r="E23" s="46" t="s">
        <v>355</v>
      </c>
      <c r="F23" s="42">
        <v>540</v>
      </c>
      <c r="G23" s="45">
        <v>20.8</v>
      </c>
      <c r="H23" s="67">
        <v>20.8</v>
      </c>
    </row>
    <row r="24" spans="2:8">
      <c r="B24" s="78" t="s">
        <v>244</v>
      </c>
      <c r="C24" s="21" t="s">
        <v>286</v>
      </c>
      <c r="D24" s="21">
        <v>11</v>
      </c>
      <c r="E24" s="39" t="s">
        <v>245</v>
      </c>
      <c r="F24" s="42"/>
      <c r="G24" s="13">
        <v>10</v>
      </c>
      <c r="H24" s="65">
        <v>10</v>
      </c>
    </row>
    <row r="25" spans="2:8">
      <c r="B25" s="85" t="s">
        <v>295</v>
      </c>
      <c r="C25" s="46" t="s">
        <v>286</v>
      </c>
      <c r="D25" s="46">
        <v>11</v>
      </c>
      <c r="E25" s="42" t="s">
        <v>245</v>
      </c>
      <c r="F25" s="42">
        <v>870</v>
      </c>
      <c r="G25" s="45">
        <v>10</v>
      </c>
      <c r="H25" s="67">
        <v>10</v>
      </c>
    </row>
    <row r="26" spans="2:8">
      <c r="B26" s="78" t="s">
        <v>247</v>
      </c>
      <c r="C26" s="21" t="s">
        <v>279</v>
      </c>
      <c r="D26" s="46"/>
      <c r="E26" s="42"/>
      <c r="F26" s="42"/>
      <c r="G26" s="13">
        <f>G27</f>
        <v>0</v>
      </c>
      <c r="H26" s="65">
        <f>H27</f>
        <v>0</v>
      </c>
    </row>
    <row r="27" spans="2:8">
      <c r="B27" s="78" t="s">
        <v>296</v>
      </c>
      <c r="C27" s="21" t="s">
        <v>279</v>
      </c>
      <c r="D27" s="21" t="s">
        <v>280</v>
      </c>
      <c r="E27" s="42"/>
      <c r="F27" s="42"/>
      <c r="G27" s="13">
        <f>G28+G29</f>
        <v>0</v>
      </c>
      <c r="H27" s="65">
        <f>H28+H29</f>
        <v>0</v>
      </c>
    </row>
    <row r="28" spans="2:8" ht="27">
      <c r="B28" s="85" t="s">
        <v>232</v>
      </c>
      <c r="C28" s="46" t="s">
        <v>279</v>
      </c>
      <c r="D28" s="46" t="s">
        <v>280</v>
      </c>
      <c r="E28" s="42" t="s">
        <v>249</v>
      </c>
      <c r="F28" s="42">
        <v>120</v>
      </c>
      <c r="G28" s="45">
        <v>0</v>
      </c>
      <c r="H28" s="67">
        <v>0</v>
      </c>
    </row>
    <row r="29" spans="2:8" ht="27">
      <c r="B29" s="85" t="s">
        <v>260</v>
      </c>
      <c r="C29" s="46" t="s">
        <v>279</v>
      </c>
      <c r="D29" s="46" t="s">
        <v>280</v>
      </c>
      <c r="E29" s="42" t="s">
        <v>249</v>
      </c>
      <c r="F29" s="42">
        <v>240</v>
      </c>
      <c r="G29" s="45">
        <v>0</v>
      </c>
      <c r="H29" s="67">
        <v>0</v>
      </c>
    </row>
    <row r="30" spans="2:8">
      <c r="B30" s="78" t="s">
        <v>257</v>
      </c>
      <c r="C30" s="21" t="s">
        <v>283</v>
      </c>
      <c r="D30" s="21" t="s">
        <v>281</v>
      </c>
      <c r="E30" s="42"/>
      <c r="F30" s="42"/>
      <c r="G30" s="13">
        <v>759.6</v>
      </c>
      <c r="H30" s="65">
        <v>741.6</v>
      </c>
    </row>
    <row r="31" spans="2:8" ht="27">
      <c r="B31" s="85" t="s">
        <v>260</v>
      </c>
      <c r="C31" s="46" t="s">
        <v>283</v>
      </c>
      <c r="D31" s="46" t="s">
        <v>281</v>
      </c>
      <c r="E31" s="42" t="s">
        <v>259</v>
      </c>
      <c r="F31" s="42">
        <v>240</v>
      </c>
      <c r="G31" s="45">
        <v>759.6</v>
      </c>
      <c r="H31" s="67">
        <v>741.6</v>
      </c>
    </row>
    <row r="32" spans="2:8">
      <c r="B32" s="78" t="s">
        <v>261</v>
      </c>
      <c r="C32" s="21" t="s">
        <v>284</v>
      </c>
      <c r="D32" s="21"/>
      <c r="E32" s="42"/>
      <c r="F32" s="42" t="s">
        <v>42</v>
      </c>
      <c r="G32" s="13">
        <v>492.2</v>
      </c>
      <c r="H32" s="65">
        <v>574.1</v>
      </c>
    </row>
    <row r="33" spans="2:8">
      <c r="B33" s="78" t="s">
        <v>262</v>
      </c>
      <c r="C33" s="21" t="s">
        <v>284</v>
      </c>
      <c r="D33" s="21" t="s">
        <v>279</v>
      </c>
      <c r="E33" s="42"/>
      <c r="F33" s="42"/>
      <c r="G33" s="13">
        <v>492.2</v>
      </c>
      <c r="H33" s="65">
        <v>574.1</v>
      </c>
    </row>
    <row r="34" spans="2:8" ht="28.5">
      <c r="B34" s="78" t="s">
        <v>266</v>
      </c>
      <c r="C34" s="21" t="s">
        <v>285</v>
      </c>
      <c r="D34" s="21"/>
      <c r="E34" s="39"/>
      <c r="F34" s="42"/>
      <c r="G34" s="13">
        <f>G35</f>
        <v>3742.1</v>
      </c>
      <c r="H34" s="65">
        <f>H35</f>
        <v>4640.1000000000004</v>
      </c>
    </row>
    <row r="35" spans="2:8">
      <c r="B35" s="78" t="s">
        <v>267</v>
      </c>
      <c r="C35" s="21" t="s">
        <v>285</v>
      </c>
      <c r="D35" s="21" t="s">
        <v>286</v>
      </c>
      <c r="E35" s="39"/>
      <c r="F35" s="42"/>
      <c r="G35" s="13">
        <f>G36+G37</f>
        <v>3742.1</v>
      </c>
      <c r="H35" s="65">
        <f>H36+H37</f>
        <v>4640.1000000000004</v>
      </c>
    </row>
    <row r="36" spans="2:8">
      <c r="B36" s="85" t="s">
        <v>269</v>
      </c>
      <c r="C36" s="46" t="s">
        <v>285</v>
      </c>
      <c r="D36" s="46" t="s">
        <v>286</v>
      </c>
      <c r="E36" s="42" t="s">
        <v>268</v>
      </c>
      <c r="F36" s="42">
        <v>110</v>
      </c>
      <c r="G36" s="45">
        <v>2950</v>
      </c>
      <c r="H36" s="67">
        <v>3200.1</v>
      </c>
    </row>
    <row r="37" spans="2:8" ht="27">
      <c r="B37" s="85" t="s">
        <v>260</v>
      </c>
      <c r="C37" s="46" t="s">
        <v>285</v>
      </c>
      <c r="D37" s="46" t="s">
        <v>286</v>
      </c>
      <c r="E37" s="42" t="s">
        <v>268</v>
      </c>
      <c r="F37" s="42">
        <v>240</v>
      </c>
      <c r="G37" s="45">
        <v>792.1</v>
      </c>
      <c r="H37" s="67">
        <v>1440</v>
      </c>
    </row>
    <row r="38" spans="2:8">
      <c r="B38" s="78" t="s">
        <v>273</v>
      </c>
      <c r="C38" s="21">
        <v>10</v>
      </c>
      <c r="D38" s="46"/>
      <c r="E38" s="42"/>
      <c r="F38" s="42"/>
      <c r="G38" s="13">
        <v>160</v>
      </c>
      <c r="H38" s="65">
        <v>160</v>
      </c>
    </row>
    <row r="39" spans="2:8">
      <c r="B39" s="85" t="s">
        <v>274</v>
      </c>
      <c r="C39" s="46">
        <v>10</v>
      </c>
      <c r="D39" s="46" t="s">
        <v>286</v>
      </c>
      <c r="E39" s="42"/>
      <c r="F39" s="42"/>
      <c r="G39" s="45">
        <v>160</v>
      </c>
      <c r="H39" s="67">
        <v>160</v>
      </c>
    </row>
    <row r="40" spans="2:8" ht="27">
      <c r="B40" s="85" t="s">
        <v>297</v>
      </c>
      <c r="C40" s="46">
        <v>10</v>
      </c>
      <c r="D40" s="46" t="s">
        <v>286</v>
      </c>
      <c r="E40" s="42" t="s">
        <v>276</v>
      </c>
      <c r="F40" s="44">
        <v>310</v>
      </c>
      <c r="G40" s="45">
        <v>160</v>
      </c>
      <c r="H40" s="67">
        <v>160</v>
      </c>
    </row>
    <row r="41" spans="2:8">
      <c r="B41" s="78" t="s">
        <v>298</v>
      </c>
      <c r="C41" s="21">
        <v>99</v>
      </c>
      <c r="D41" s="21">
        <v>99</v>
      </c>
      <c r="E41" s="42"/>
      <c r="F41" s="42"/>
      <c r="G41" s="13">
        <v>198.7</v>
      </c>
      <c r="H41" s="65">
        <f>H42</f>
        <v>520.79999999999995</v>
      </c>
    </row>
    <row r="42" spans="2:8">
      <c r="B42" s="85" t="s">
        <v>298</v>
      </c>
      <c r="C42" s="46">
        <v>99</v>
      </c>
      <c r="D42" s="46">
        <v>99</v>
      </c>
      <c r="E42" s="42">
        <v>9990000</v>
      </c>
      <c r="F42" s="42">
        <v>999</v>
      </c>
      <c r="G42" s="45">
        <v>198.7</v>
      </c>
      <c r="H42" s="67">
        <v>520.79999999999995</v>
      </c>
    </row>
    <row r="43" spans="2:8" ht="15.75" thickBot="1">
      <c r="B43" s="69" t="s">
        <v>278</v>
      </c>
      <c r="C43" s="55"/>
      <c r="D43" s="55"/>
      <c r="E43" s="55"/>
      <c r="F43" s="55"/>
      <c r="G43" s="77">
        <f>G13+G26+G30+G32+G34+G38+G41+G24-G24</f>
        <v>7949.8</v>
      </c>
      <c r="H43" s="77">
        <f>H13+H26+H30+H32+H34+H38+H41+H24-H24</f>
        <v>10417.799999999999</v>
      </c>
    </row>
  </sheetData>
  <mergeCells count="7">
    <mergeCell ref="B9:H9"/>
    <mergeCell ref="B11:B12"/>
    <mergeCell ref="C11:C12"/>
    <mergeCell ref="D11:D12"/>
    <mergeCell ref="E11:E12"/>
    <mergeCell ref="F11:F12"/>
    <mergeCell ref="G11:H11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прилож 1</vt:lpstr>
      <vt:lpstr>Лист2</vt:lpstr>
      <vt:lpstr>прил 2</vt:lpstr>
      <vt:lpstr>прилож 3</vt:lpstr>
      <vt:lpstr>Лист3</vt:lpstr>
      <vt:lpstr>прил 4</vt:lpstr>
      <vt:lpstr>Лист5</vt:lpstr>
      <vt:lpstr>прил 5</vt:lpstr>
      <vt:lpstr>Лист7</vt:lpstr>
      <vt:lpstr>прил 6</vt:lpstr>
      <vt:lpstr>Лист7 (2)</vt:lpstr>
      <vt:lpstr>прил 7</vt:lpstr>
      <vt:lpstr>прил8</vt:lpstr>
      <vt:lpstr>Лист12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2017-11-19T13:51:39Z</dcterms:modified>
</cp:coreProperties>
</file>